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4931"/>
  <workbookPr codeName="ThisWorkbook" defaultThemeVersion="124226"/>
  <bookViews>
    <workbookView xWindow="-120" yWindow="-120" windowWidth="29040" windowHeight="15840"/>
  </bookViews>
  <sheets>
    <sheet name="Asset Reg SNC 2122" sheetId="1" r:id="rId1"/>
    <sheet name="Additions Pivot 20-21" sheetId="21" r:id="rId2" state="hidden"/>
    <sheet name="Pivot for Reval Note 20-21" sheetId="13" r:id="rId3" state="hidden"/>
    <sheet name="Depn Pivot 19-20" sheetId="17" r:id="rId4" state="hidden"/>
    <sheet name="Depn Pivot 20-21" sheetId="20" r:id="rId5" state="hidden"/>
  </sheets>
  <definedNames>
    <definedName name="_xlnm._FilterDatabase" comment="" localSheetId="0" hidden="1">'Asset Reg SNC 2122'!$B$3:$F$140</definedName>
  </definedNames>
  <calcPr fullPrecision="1" calcId="191029"/>
  <pivotCaches>
    <pivotCache cacheId="0" r:id="rId6"/>
    <pivotCache cacheId="1" r:id="rId7"/>
    <pivotCache cacheId="2" r:id="rId8"/>
    <pivotCache cacheId="3" r:id="rId9"/>
    <pivotCache cacheId="4" r:id="rId10"/>
    <pivotCache cacheId="5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<sst xmlns="http://schemas.openxmlformats.org/spreadsheetml/2006/main" uniqueCount="305" count="780">
  <si>
    <t>Asset Description</t>
  </si>
  <si>
    <t>Op/Non Op</t>
  </si>
  <si>
    <t>Asset Type</t>
  </si>
  <si>
    <t>Further Asset Info</t>
  </si>
  <si>
    <t>Operational</t>
  </si>
  <si>
    <t>Sewage Treatment Plants</t>
  </si>
  <si>
    <t>BUR003A</t>
  </si>
  <si>
    <t>Land at Dickleburgh Road, Shimpling</t>
  </si>
  <si>
    <t>Hostel</t>
  </si>
  <si>
    <t>COS027A/COS033A</t>
  </si>
  <si>
    <t>COS027B/COS033B</t>
  </si>
  <si>
    <t>DIS027A</t>
  </si>
  <si>
    <t>Diss Leisure Centre</t>
  </si>
  <si>
    <t>Swimming Pool</t>
  </si>
  <si>
    <t>DIS027B</t>
  </si>
  <si>
    <t>Diss Swimming Pool</t>
  </si>
  <si>
    <t>DIS028A</t>
  </si>
  <si>
    <t>Weavers Court</t>
  </si>
  <si>
    <t>Car Parks</t>
  </si>
  <si>
    <t>DIS044A</t>
  </si>
  <si>
    <t>DIS046A</t>
  </si>
  <si>
    <t>DIS048A</t>
  </si>
  <si>
    <t>Chapel Street Lower</t>
  </si>
  <si>
    <t>DIS048B</t>
  </si>
  <si>
    <t>DIS049A</t>
  </si>
  <si>
    <t>Chapel St Upper</t>
  </si>
  <si>
    <t>DIS050A</t>
  </si>
  <si>
    <t>Church Street</t>
  </si>
  <si>
    <t>DIS053A</t>
  </si>
  <si>
    <t>Park Road Diss</t>
  </si>
  <si>
    <t>DIS055A</t>
  </si>
  <si>
    <t>Mount Street Diss</t>
  </si>
  <si>
    <t>Public Conveniences</t>
  </si>
  <si>
    <t>KET002A</t>
  </si>
  <si>
    <t>Depot DSO inc Weighbridge</t>
  </si>
  <si>
    <t>Depots</t>
  </si>
  <si>
    <t>KET002B</t>
  </si>
  <si>
    <t>LOD008A</t>
  </si>
  <si>
    <t>Church Plain Loddon</t>
  </si>
  <si>
    <t>LOD012A</t>
  </si>
  <si>
    <t>Staithe Loddon</t>
  </si>
  <si>
    <t>LOD014A</t>
  </si>
  <si>
    <t>LOD014B</t>
  </si>
  <si>
    <t>LST040A</t>
  </si>
  <si>
    <t>Swan Lane Long Stratton</t>
  </si>
  <si>
    <t>LST040B</t>
  </si>
  <si>
    <t>LST041A</t>
  </si>
  <si>
    <t>Offices</t>
  </si>
  <si>
    <t>LST041B/C</t>
  </si>
  <si>
    <t>LST043A</t>
  </si>
  <si>
    <t>LST045B</t>
  </si>
  <si>
    <t>Long Stratton Leisure Centre</t>
  </si>
  <si>
    <t>Leisure Centre</t>
  </si>
  <si>
    <t>LST045A</t>
  </si>
  <si>
    <t>LST057A</t>
  </si>
  <si>
    <t>4 St Andrews Close</t>
  </si>
  <si>
    <t>LST057B</t>
  </si>
  <si>
    <t>WYM110A</t>
  </si>
  <si>
    <t>Wym - Ayton Road - Car/Lorry Park</t>
  </si>
  <si>
    <t>WYM112A</t>
  </si>
  <si>
    <t>Market Street Wym</t>
  </si>
  <si>
    <t>WYM117A</t>
  </si>
  <si>
    <t>Back Lane Wymondham</t>
  </si>
  <si>
    <t>WYM127A</t>
  </si>
  <si>
    <t>Town Green Wymondham</t>
  </si>
  <si>
    <t>WYM129A</t>
  </si>
  <si>
    <t>Wymondham Leisure Centre</t>
  </si>
  <si>
    <t>Leisure Centre &amp; Pool</t>
  </si>
  <si>
    <t>WYM129B</t>
  </si>
  <si>
    <t>WYM140A</t>
  </si>
  <si>
    <t>Cemetary Lane, Wymondham</t>
  </si>
  <si>
    <t>BAW004A</t>
  </si>
  <si>
    <t>Land off Long Lane, Bawburgh</t>
  </si>
  <si>
    <t>Non Operational</t>
  </si>
  <si>
    <t>Historic Cost</t>
  </si>
  <si>
    <t>BUR006A</t>
  </si>
  <si>
    <t>Burston - Dev &amp; exceptions site</t>
  </si>
  <si>
    <t>COS020A</t>
  </si>
  <si>
    <t>Dereham Road, Costessey Caravan Site</t>
  </si>
  <si>
    <t>Other Assets</t>
  </si>
  <si>
    <t>COS020B</t>
  </si>
  <si>
    <t>CRI002A</t>
  </si>
  <si>
    <t>Open space off randhouse way - Cringleford</t>
  </si>
  <si>
    <t>DIC008A</t>
  </si>
  <si>
    <t>Rectory Road, Dickleburgh - Agricultural Land</t>
  </si>
  <si>
    <t>DIS047A</t>
  </si>
  <si>
    <t>Park Road Diss - Land - Bus Depot Diss</t>
  </si>
  <si>
    <t>DIS047B</t>
  </si>
  <si>
    <t>DIS077A</t>
  </si>
  <si>
    <t xml:space="preserve">13 Vincess Road, Diss </t>
  </si>
  <si>
    <t>DIS077B</t>
  </si>
  <si>
    <t>DIS078A</t>
  </si>
  <si>
    <t>9-11 Mere Street, Diss</t>
  </si>
  <si>
    <t>DIS078B</t>
  </si>
  <si>
    <t>DIS079A</t>
  </si>
  <si>
    <t>Unit 5b Owen Road Diss IP22 4ER</t>
  </si>
  <si>
    <t>DIS079B</t>
  </si>
  <si>
    <t>DIS080A</t>
  </si>
  <si>
    <t xml:space="preserve">15 Vincess Road, Diss </t>
  </si>
  <si>
    <t>DIS080B</t>
  </si>
  <si>
    <t>DIS081A</t>
  </si>
  <si>
    <t>9 Park Road Diss</t>
  </si>
  <si>
    <t>DIS081B</t>
  </si>
  <si>
    <t>DIS082A</t>
  </si>
  <si>
    <t>DIS082B</t>
  </si>
  <si>
    <t>DIS083A</t>
  </si>
  <si>
    <t>DIS083B</t>
  </si>
  <si>
    <t>DIT005A</t>
  </si>
  <si>
    <t>Scudamore Place, Ditchingham - Tenanted Agricultural land</t>
  </si>
  <si>
    <t>GIS001A</t>
  </si>
  <si>
    <t>Gissing - Residential Development</t>
  </si>
  <si>
    <t>HAR037A</t>
  </si>
  <si>
    <t>Rushall Road, Harleston - Agricultural land</t>
  </si>
  <si>
    <t>HAR048A</t>
  </si>
  <si>
    <t>Unit 18A Harleston</t>
  </si>
  <si>
    <t>HAR048B</t>
  </si>
  <si>
    <t>HAR049A</t>
  </si>
  <si>
    <t>Unit 19A Harleston</t>
  </si>
  <si>
    <t>HAR049B</t>
  </si>
  <si>
    <t>KET003A</t>
  </si>
  <si>
    <t>Industrial Estate</t>
  </si>
  <si>
    <t>KET003B</t>
  </si>
  <si>
    <t>LOD019A</t>
  </si>
  <si>
    <t xml:space="preserve">Loddon Business Centre </t>
  </si>
  <si>
    <t>LOD019B</t>
  </si>
  <si>
    <t>Business Centre</t>
  </si>
  <si>
    <t>Offices for Investment</t>
  </si>
  <si>
    <t>POR003A</t>
  </si>
  <si>
    <t>PSM005A</t>
  </si>
  <si>
    <t>Chestnut Road, Pulham St Mary - Develop't Land &amp; Ransome</t>
  </si>
  <si>
    <t>SWN001A</t>
  </si>
  <si>
    <t>Garden Plot, Station Close, Swainsthorpe</t>
  </si>
  <si>
    <t>WOO004A</t>
  </si>
  <si>
    <t>Woodton, Suckling Place - Agricultural land</t>
  </si>
  <si>
    <t>WYM094A</t>
  </si>
  <si>
    <t>WYM095A</t>
  </si>
  <si>
    <t>WYM096A</t>
  </si>
  <si>
    <t>WYM097A</t>
  </si>
  <si>
    <t>WYM098A</t>
  </si>
  <si>
    <t>WYM099A</t>
  </si>
  <si>
    <t>WYM100A</t>
  </si>
  <si>
    <t>WYM102A</t>
  </si>
  <si>
    <t>WYM103A</t>
  </si>
  <si>
    <t>WYM104A</t>
  </si>
  <si>
    <t>WYM105A</t>
  </si>
  <si>
    <t>WYM106A</t>
  </si>
  <si>
    <t>WYM106B</t>
  </si>
  <si>
    <t>WYM113A</t>
  </si>
  <si>
    <t>Eleven Mile Lane, Suton, Wymondham - Paddock Land</t>
  </si>
  <si>
    <t>WYM118A</t>
  </si>
  <si>
    <t>Friarscroft Lane, Wymondham - Development Potential</t>
  </si>
  <si>
    <t>WYM122A</t>
  </si>
  <si>
    <t>WYM122B</t>
  </si>
  <si>
    <t>WYM152A</t>
  </si>
  <si>
    <t>Suton Street, Wymondham - Agricultural Land</t>
  </si>
  <si>
    <t>WYM153A</t>
  </si>
  <si>
    <t xml:space="preserve">21 Penfold Drive, Gateway 11, Wymondham NR18 0WZ </t>
  </si>
  <si>
    <t>WYM153B</t>
  </si>
  <si>
    <t>WYM156A</t>
  </si>
  <si>
    <t>Friarscroft Lane, Wymondham - Garden Lane Rear of 23-37</t>
  </si>
  <si>
    <t xml:space="preserve">4 Garages Thomas Manning Road </t>
  </si>
  <si>
    <t>3 Garages Chapel Street Diss</t>
  </si>
  <si>
    <t>XXX003A</t>
  </si>
  <si>
    <t>Plots in Long Stratton</t>
  </si>
  <si>
    <t>XXX003B</t>
  </si>
  <si>
    <t>SURPLUS ASSETS WITHIN PPE</t>
  </si>
  <si>
    <t>Drainage pond</t>
  </si>
  <si>
    <t>Asset Under Construction</t>
  </si>
  <si>
    <t>LST061B</t>
  </si>
  <si>
    <t>P2730006002000</t>
  </si>
  <si>
    <t>D2280006002000</t>
  </si>
  <si>
    <t>H2330006002000</t>
  </si>
  <si>
    <t>R2140006002000</t>
  </si>
  <si>
    <t>R4790006002000</t>
  </si>
  <si>
    <t>D2290006002000</t>
  </si>
  <si>
    <t>D2270006002000</t>
  </si>
  <si>
    <t>H2400006002000</t>
  </si>
  <si>
    <t>H4360006002000</t>
  </si>
  <si>
    <t>H4350006002000</t>
  </si>
  <si>
    <t>H2300006002000</t>
  </si>
  <si>
    <t>H2340006002000</t>
  </si>
  <si>
    <t>H2380006002000</t>
  </si>
  <si>
    <t>L &amp; B</t>
  </si>
  <si>
    <t>V, P &amp; E</t>
  </si>
  <si>
    <t>INF</t>
  </si>
  <si>
    <t>INV PROP</t>
  </si>
  <si>
    <t>SURPLUS</t>
  </si>
  <si>
    <t>AUC</t>
  </si>
  <si>
    <t>CA</t>
  </si>
  <si>
    <t>INT</t>
  </si>
  <si>
    <t>DIS030A</t>
  </si>
  <si>
    <t>DIS030B</t>
  </si>
  <si>
    <t>POR003B</t>
  </si>
  <si>
    <t>DIS072A</t>
  </si>
  <si>
    <t>DIS072B</t>
  </si>
  <si>
    <t>H2410006002000</t>
  </si>
  <si>
    <t>H2310006002000</t>
  </si>
  <si>
    <t>D2290026002000</t>
  </si>
  <si>
    <t>R4750006003000</t>
  </si>
  <si>
    <t>D4140006003000</t>
  </si>
  <si>
    <t>H4310006003000</t>
  </si>
  <si>
    <t>HAR043A</t>
  </si>
  <si>
    <t>LOD003A</t>
  </si>
  <si>
    <t>Land Adj 10 Frere Road Harleston</t>
  </si>
  <si>
    <t>Land Leman Grove Loddon</t>
  </si>
  <si>
    <t>PMK003A</t>
  </si>
  <si>
    <t>Land (2 Parcels) At Julians Way Pulham Market</t>
  </si>
  <si>
    <t>BAS006A</t>
  </si>
  <si>
    <t>Cuckoofield Lane Bracon Ash</t>
  </si>
  <si>
    <t>Land awaiting Development</t>
  </si>
  <si>
    <t>Crafton House Land</t>
  </si>
  <si>
    <t>POR004A</t>
  </si>
  <si>
    <t>MUL011A</t>
  </si>
  <si>
    <t>Land at Cuckoofield - Mulbarton</t>
  </si>
  <si>
    <t>Open space (restricted use)</t>
  </si>
  <si>
    <t>Travellers Site</t>
  </si>
  <si>
    <t>Column Labels</t>
  </si>
  <si>
    <t>Grand Total</t>
  </si>
  <si>
    <t>Row Labels</t>
  </si>
  <si>
    <t>Amortisation</t>
  </si>
  <si>
    <t>Swan Lane Office - SN House Land</t>
  </si>
  <si>
    <t>Swan Lane Office - SN House - Building</t>
  </si>
  <si>
    <t>Ketteringham Depot-Unit 1 &amp; 2 Station Lane</t>
  </si>
  <si>
    <t>DIS058A</t>
  </si>
  <si>
    <t>DIS058B</t>
  </si>
  <si>
    <t>Toilets - Mere Street, Diss - Land</t>
  </si>
  <si>
    <t>Toilets - Mere Street, Diss - Building</t>
  </si>
  <si>
    <t>D4140006002000</t>
  </si>
  <si>
    <t>H2200006002000</t>
  </si>
  <si>
    <t>WYM094B</t>
  </si>
  <si>
    <t>WYM095B</t>
  </si>
  <si>
    <t>WYM096B</t>
  </si>
  <si>
    <t>WYM097B</t>
  </si>
  <si>
    <t>WYM098B</t>
  </si>
  <si>
    <t>WYM099B</t>
  </si>
  <si>
    <t>WYM100B</t>
  </si>
  <si>
    <t>WYM102B</t>
  </si>
  <si>
    <t>WYM103B</t>
  </si>
  <si>
    <t>WYM105B</t>
  </si>
  <si>
    <t>H2350006002000</t>
  </si>
  <si>
    <t>D2250006002000</t>
  </si>
  <si>
    <t>R2230006002000</t>
  </si>
  <si>
    <t>Ketts Park Tennis Pavilion</t>
  </si>
  <si>
    <t>WYM157B</t>
  </si>
  <si>
    <t>WYM104B</t>
  </si>
  <si>
    <t xml:space="preserve">Shelfanger Road (West) </t>
  </si>
  <si>
    <t>Shelfanger Road (East) - Heritage Triangle</t>
  </si>
  <si>
    <t>Wym - Ayton Road - A368</t>
  </si>
  <si>
    <t>Wym - Ayton Road - A369</t>
  </si>
  <si>
    <t>Wym - Ayton Road - A370</t>
  </si>
  <si>
    <t>Wym - Ayton Road - A371</t>
  </si>
  <si>
    <t>Wym - Ayton Road - A372</t>
  </si>
  <si>
    <t>Wym - Ayton Road - A373</t>
  </si>
  <si>
    <t>Wym - Ayton Road - A374 &amp; A375</t>
  </si>
  <si>
    <t>Wym - Ayton Road - A376</t>
  </si>
  <si>
    <t>Wym - Ayton Road - A377</t>
  </si>
  <si>
    <t>Wym - Ayton Road - A378</t>
  </si>
  <si>
    <t>Wym - Ayton Road - A379</t>
  </si>
  <si>
    <t>Wym - Ayton Road - A380</t>
  </si>
  <si>
    <t>LST061C</t>
  </si>
  <si>
    <t>Trumpeter House - Building</t>
  </si>
  <si>
    <t>Trumpeter House - Land</t>
  </si>
  <si>
    <t>Crafton House - Building</t>
  </si>
  <si>
    <t>LST061D</t>
  </si>
  <si>
    <t>D2580016003000</t>
  </si>
  <si>
    <t>(blank)</t>
  </si>
  <si>
    <t>Sum of Depn Charge for Year
(duplicate asset codes zeroed)</t>
  </si>
  <si>
    <t xml:space="preserve">Depn </t>
  </si>
  <si>
    <t>Intangible Assets</t>
  </si>
  <si>
    <t>Land &amp; Buildings</t>
  </si>
  <si>
    <t>Vehicles Plant &amp; Equip</t>
  </si>
  <si>
    <t>1100-000/8101-000</t>
  </si>
  <si>
    <t>1200-000/8101-000</t>
  </si>
  <si>
    <t>1300-000/8101-000</t>
  </si>
  <si>
    <t>DIS046C</t>
  </si>
  <si>
    <t>Shelfanger Road (West) - Resurface 19-20</t>
  </si>
  <si>
    <t>AUC - IV</t>
  </si>
  <si>
    <t>Former Wym Town Council, 14 Middleton St</t>
  </si>
  <si>
    <t>Cob Lodge - Maple Park - Building</t>
  </si>
  <si>
    <t>Cob Lodge - Maple Park - Land</t>
  </si>
  <si>
    <t>Land Awaiting Development</t>
  </si>
  <si>
    <t>Ella May Barnes Building - Land</t>
  </si>
  <si>
    <t>Ella May Barnes Building -Building</t>
  </si>
  <si>
    <t>NRP001A</t>
  </si>
  <si>
    <t>NRP001B</t>
  </si>
  <si>
    <t>Sum of Total Additions 20-21</t>
  </si>
  <si>
    <t>INT UC</t>
  </si>
  <si>
    <t>Unit B19 Owen Rd Diss - now included in Unit B17 Valuation</t>
  </si>
  <si>
    <t>Unit B17 Owen Rd Diss - now includes Unit B19</t>
  </si>
  <si>
    <t>Unit B17 Owen Rd Diss - now includes Unit B20</t>
  </si>
  <si>
    <t>Bullock Fair  &amp; Broad Street Harleston</t>
  </si>
  <si>
    <t>HAR035A/HAR038</t>
  </si>
  <si>
    <t>Shotesham Road, Poringland - Residential  Development Land</t>
  </si>
  <si>
    <t>Shotesham Road, Poringland - Commercial  Development Land</t>
  </si>
  <si>
    <t>Sum of Closing Cost 31/03/21</t>
  </si>
  <si>
    <t>Roxborough House - Building</t>
  </si>
  <si>
    <t>SNC FIXED ASSET REGISTER</t>
  </si>
  <si>
    <t>Asset Ref</t>
  </si>
  <si>
    <t>LAND AND BUILDINGS</t>
  </si>
  <si>
    <t>Costessey Hostel</t>
  </si>
  <si>
    <t>LST061A</t>
  </si>
  <si>
    <t>INVESTMENT PROPERTIES</t>
  </si>
  <si>
    <t>COMMUNITY ASSETS</t>
  </si>
  <si>
    <t>PPE ASSETS UNDER CONSTRUCTION</t>
  </si>
  <si>
    <t>INVESTMENT PROPERTIES ASSETS UNDER CONSTRUCTION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</si>
</sst>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44" formatCode="_-&quot;£&quot;* #,##0.00_-;\-&quot;£&quot;* #,##0.00_-;_-&quot;£&quot;* &quot;-&quot;??_-;_-@_-"/>
  </numFmts>
  <fonts count="48">
    <font>
      <sz val="11"/>
      <color theme="1"/>
      <name val="Calibri"/>
      <family val="2"/>
      <charset val="0"/>
      <scheme val="minor"/>
    </font>
    <font>
      <sz val="10"/>
      <name val="Arial"/>
      <family val="2"/>
      <charset val="0"/>
    </font>
    <font>
      <b/>
      <sz val="11"/>
      <color theme="1"/>
      <name val="Calibri"/>
      <family val="2"/>
      <charset val="0"/>
      <scheme val="minor"/>
    </font>
    <font>
      <sz val="11"/>
      <name val="Calibri"/>
      <family val="2"/>
      <charset val="0"/>
      <scheme val="minor"/>
    </font>
    <font>
      <sz val="11"/>
      <color theme="1"/>
      <name val="Calibri"/>
      <family val="2"/>
      <charset val="0"/>
      <scheme val="minor"/>
    </font>
    <font>
      <sz val="10"/>
      <color indexed="8"/>
      <name val="Arial"/>
      <family val="2"/>
      <charset val="0"/>
    </font>
    <font>
      <sz val="11"/>
      <color indexed="8"/>
      <name val="Calibri"/>
      <family val="2"/>
      <charset val="0"/>
    </font>
    <font>
      <sz val="11"/>
      <color indexed="9"/>
      <name val="Calibri"/>
      <family val="2"/>
      <charset val="0"/>
    </font>
    <font>
      <sz val="11"/>
      <color indexed="20"/>
      <name val="Calibri"/>
      <family val="2"/>
      <charset val="0"/>
    </font>
    <font>
      <b/>
      <sz val="11"/>
      <color indexed="52"/>
      <name val="Calibri"/>
      <family val="2"/>
      <charset val="0"/>
    </font>
    <font>
      <b/>
      <sz val="11"/>
      <color indexed="9"/>
      <name val="Calibri"/>
      <family val="2"/>
      <charset val="0"/>
    </font>
    <font>
      <i/>
      <sz val="11"/>
      <color indexed="23"/>
      <name val="Calibri"/>
      <family val="2"/>
      <charset val="0"/>
    </font>
    <font>
      <sz val="11"/>
      <color indexed="17"/>
      <name val="Calibri"/>
      <family val="2"/>
      <charset val="0"/>
    </font>
    <font>
      <b/>
      <sz val="15"/>
      <color indexed="56"/>
      <name val="Calibri"/>
      <family val="2"/>
      <charset val="0"/>
    </font>
    <font>
      <b/>
      <sz val="13"/>
      <color indexed="56"/>
      <name val="Calibri"/>
      <family val="2"/>
      <charset val="0"/>
    </font>
    <font>
      <b/>
      <sz val="11"/>
      <color indexed="56"/>
      <name val="Calibri"/>
      <family val="2"/>
      <charset val="0"/>
    </font>
    <font>
      <sz val="11"/>
      <color indexed="62"/>
      <name val="Calibri"/>
      <family val="2"/>
      <charset val="0"/>
    </font>
    <font>
      <sz val="11"/>
      <color indexed="52"/>
      <name val="Calibri"/>
      <family val="2"/>
      <charset val="0"/>
    </font>
    <font>
      <sz val="11"/>
      <color indexed="60"/>
      <name val="Calibri"/>
      <family val="2"/>
      <charset val="0"/>
    </font>
    <font>
      <b/>
      <sz val="11"/>
      <color indexed="63"/>
      <name val="Calibri"/>
      <family val="2"/>
      <charset val="0"/>
    </font>
    <font>
      <b/>
      <sz val="18"/>
      <color indexed="56"/>
      <name val="Cambria"/>
      <family val="2"/>
      <charset val="0"/>
    </font>
    <font>
      <b/>
      <sz val="11"/>
      <color indexed="8"/>
      <name val="Calibri"/>
      <family val="2"/>
      <charset val="0"/>
    </font>
    <font>
      <sz val="11"/>
      <color indexed="10"/>
      <name val="Calibri"/>
      <family val="2"/>
      <charset val="0"/>
    </font>
    <font>
      <b/>
      <sz val="18"/>
      <color theme="3"/>
      <name val="Cambria"/>
      <family val="2"/>
      <charset val="0"/>
      <scheme val="major"/>
    </font>
    <font>
      <sz val="12"/>
      <color theme="1"/>
      <name val="Arial"/>
      <family val="2"/>
      <charset val="0"/>
    </font>
    <font>
      <sz val="12"/>
      <color theme="0"/>
      <name val="Arial"/>
      <family val="2"/>
      <charset val="0"/>
    </font>
    <font>
      <sz val="12"/>
      <color rgb="FF9C0006"/>
      <name val="Arial"/>
      <family val="2"/>
      <charset val="0"/>
    </font>
    <font>
      <b/>
      <sz val="12"/>
      <color rgb="FFFA7D00"/>
      <name val="Arial"/>
      <family val="2"/>
      <charset val="0"/>
    </font>
    <font>
      <b/>
      <sz val="12"/>
      <color theme="0"/>
      <name val="Arial"/>
      <family val="2"/>
      <charset val="0"/>
    </font>
    <font>
      <i/>
      <sz val="12"/>
      <color rgb="FF7F7F7F"/>
      <name val="Arial"/>
      <family val="2"/>
      <charset val="0"/>
    </font>
    <font>
      <sz val="12"/>
      <color rgb="FF006100"/>
      <name val="Arial"/>
      <family val="2"/>
      <charset val="0"/>
    </font>
    <font>
      <b/>
      <sz val="15"/>
      <color theme="3"/>
      <name val="Arial"/>
      <family val="2"/>
      <charset val="0"/>
    </font>
    <font>
      <b/>
      <sz val="13"/>
      <color theme="3"/>
      <name val="Arial"/>
      <family val="2"/>
      <charset val="0"/>
    </font>
    <font>
      <b/>
      <sz val="11"/>
      <color theme="3"/>
      <name val="Arial"/>
      <family val="2"/>
      <charset val="0"/>
    </font>
    <font>
      <sz val="12"/>
      <color rgb="FF3F3F76"/>
      <name val="Arial"/>
      <family val="2"/>
      <charset val="0"/>
    </font>
    <font>
      <sz val="12"/>
      <color rgb="FFFA7D00"/>
      <name val="Arial"/>
      <family val="2"/>
      <charset val="0"/>
    </font>
    <font>
      <sz val="12"/>
      <color rgb="FF9C6500"/>
      <name val="Arial"/>
      <family val="2"/>
      <charset val="0"/>
    </font>
    <font>
      <b/>
      <sz val="12"/>
      <color rgb="FF3F3F3F"/>
      <name val="Arial"/>
      <family val="2"/>
      <charset val="0"/>
    </font>
    <font>
      <b/>
      <sz val="12"/>
      <color theme="1"/>
      <name val="Arial"/>
      <family val="2"/>
      <charset val="0"/>
    </font>
    <font>
      <sz val="12"/>
      <color rgb="FFFF0000"/>
      <name val="Arial"/>
      <family val="2"/>
      <charset val="0"/>
    </font>
    <font>
      <sz val="8"/>
      <name val="Calibri"/>
      <family val="2"/>
      <charset val="0"/>
      <scheme val="minor"/>
    </font>
    <font>
      <sz val="10"/>
      <name val="Calibri"/>
      <family val="2"/>
      <charset val="0"/>
      <scheme val="minor"/>
    </font>
    <font>
      <b/>
      <sz val="10"/>
      <name val="Calibri"/>
      <family val="2"/>
      <charset val="0"/>
      <scheme val="minor"/>
    </font>
    <font>
      <b/>
      <sz val="14"/>
      <name val="Calibri"/>
      <family val="2"/>
      <charset val="0"/>
      <scheme val="minor"/>
    </font>
    <font>
      <b/>
      <sz val="12"/>
      <name val="Calibri"/>
      <family val="2"/>
      <charset val="0"/>
      <scheme val="minor"/>
    </font>
    <font>
      <b/>
      <sz val="11"/>
      <name val="Calibri"/>
      <family val="2"/>
      <charset val="0"/>
      <scheme val="minor"/>
    </font>
    <font>
      <sz val="12"/>
      <name val="Calibri"/>
      <family val="2"/>
      <charset val="0"/>
      <scheme val="minor"/>
    </font>
    <font>
      <sz val="12"/>
      <color theme="1"/>
      <name val="Calibri"/>
      <family val="2"/>
      <charset val="0"/>
      <scheme val="minor"/>
    </font>
  </fonts>
  <fills count="58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5"/>
      </patternFill>
    </fill>
    <fill>
      <patternFill patternType="solid">
        <fgColor theme="5"/>
        <bgColor indexed="65"/>
      </patternFill>
    </fill>
    <fill>
      <patternFill patternType="solid">
        <fgColor theme="6"/>
        <bgColor indexed="65"/>
      </patternFill>
    </fill>
    <fill>
      <patternFill patternType="solid">
        <fgColor theme="7"/>
        <bgColor indexed="65"/>
      </patternFill>
    </fill>
    <fill>
      <patternFill patternType="solid">
        <fgColor theme="8"/>
        <bgColor indexed="65"/>
      </patternFill>
    </fill>
    <fill>
      <patternFill patternType="solid">
        <fgColor theme="9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rgb="FFFFCC99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FFCC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52">
    <xf numFmtId="0" fontId="0" fillId="0" borderId="0"/>
    <xf numFmtId="43" fontId="0" fillId="0" borderId="0" applyAlignment="0" applyBorder="0" applyFont="0" applyFill="0" applyProtection="0"/>
    <xf numFmtId="0" fontId="1" fillId="0" borderId="0"/>
    <xf numFmtId="0" fontId="6" fillId="2" borderId="0" applyAlignment="0" applyBorder="0" applyNumberFormat="0" applyProtection="0"/>
    <xf numFmtId="0" fontId="6" fillId="3" borderId="0" applyAlignment="0" applyBorder="0" applyNumberFormat="0" applyProtection="0"/>
    <xf numFmtId="0" fontId="6" fillId="4" borderId="0" applyAlignment="0" applyBorder="0" applyNumberFormat="0" applyProtection="0"/>
    <xf numFmtId="0" fontId="6" fillId="5" borderId="0" applyAlignment="0" applyBorder="0" applyNumberFormat="0" applyProtection="0"/>
    <xf numFmtId="0" fontId="6" fillId="6" borderId="0" applyAlignment="0" applyBorder="0" applyNumberFormat="0" applyProtection="0"/>
    <xf numFmtId="0" fontId="6" fillId="7" borderId="0" applyAlignment="0" applyBorder="0" applyNumberFormat="0" applyProtection="0"/>
    <xf numFmtId="0" fontId="6" fillId="8" borderId="0" applyAlignment="0" applyBorder="0" applyNumberFormat="0" applyProtection="0"/>
    <xf numFmtId="0" fontId="6" fillId="9" borderId="0" applyAlignment="0" applyBorder="0" applyNumberFormat="0" applyProtection="0"/>
    <xf numFmtId="0" fontId="6" fillId="10" borderId="0" applyAlignment="0" applyBorder="0" applyNumberFormat="0" applyProtection="0"/>
    <xf numFmtId="0" fontId="6" fillId="5" borderId="0" applyAlignment="0" applyBorder="0" applyNumberFormat="0" applyProtection="0"/>
    <xf numFmtId="0" fontId="6" fillId="8" borderId="0" applyAlignment="0" applyBorder="0" applyNumberFormat="0" applyProtection="0"/>
    <xf numFmtId="0" fontId="6" fillId="11" borderId="0" applyAlignment="0" applyBorder="0" applyNumberFormat="0" applyProtection="0"/>
    <xf numFmtId="0" fontId="7" fillId="12" borderId="0" applyAlignment="0" applyBorder="0" applyNumberFormat="0" applyProtection="0"/>
    <xf numFmtId="0" fontId="7" fillId="9" borderId="0" applyAlignment="0" applyBorder="0" applyNumberFormat="0" applyProtection="0"/>
    <xf numFmtId="0" fontId="7" fillId="10" borderId="0" applyAlignment="0" applyBorder="0" applyNumberFormat="0" applyProtection="0"/>
    <xf numFmtId="0" fontId="7" fillId="13" borderId="0" applyAlignment="0" applyBorder="0" applyNumberFormat="0" applyProtection="0"/>
    <xf numFmtId="0" fontId="7" fillId="14" borderId="0" applyAlignment="0" applyBorder="0" applyNumberFormat="0" applyProtection="0"/>
    <xf numFmtId="0" fontId="7" fillId="15" borderId="0" applyAlignment="0" applyBorder="0" applyNumberFormat="0" applyProtection="0"/>
    <xf numFmtId="0" fontId="7" fillId="16" borderId="0" applyAlignment="0" applyBorder="0" applyNumberFormat="0" applyProtection="0"/>
    <xf numFmtId="0" fontId="7" fillId="17" borderId="0" applyAlignment="0" applyBorder="0" applyNumberFormat="0" applyProtection="0"/>
    <xf numFmtId="0" fontId="7" fillId="18" borderId="0" applyAlignment="0" applyBorder="0" applyNumberFormat="0" applyProtection="0"/>
    <xf numFmtId="0" fontId="7" fillId="13" borderId="0" applyAlignment="0" applyBorder="0" applyNumberFormat="0" applyProtection="0"/>
    <xf numFmtId="0" fontId="7" fillId="14" borderId="0" applyAlignment="0" applyBorder="0" applyNumberFormat="0" applyProtection="0"/>
    <xf numFmtId="0" fontId="7" fillId="19" borderId="0" applyAlignment="0" applyBorder="0" applyNumberFormat="0" applyProtection="0"/>
    <xf numFmtId="0" fontId="8" fillId="3" borderId="0" applyAlignment="0" applyBorder="0" applyNumberFormat="0" applyProtection="0"/>
    <xf numFmtId="0" fontId="9" fillId="20" borderId="1" applyAlignment="0" applyNumberFormat="0" applyProtection="0"/>
    <xf numFmtId="0" fontId="10" fillId="21" borderId="2" applyAlignment="0" applyNumberFormat="0" applyProtection="0"/>
    <xf numFmtId="43" fontId="1" fillId="0" borderId="0" applyAlignment="0" applyBorder="0" applyFont="0" applyFill="0" applyProtection="0"/>
    <xf numFmtId="43" fontId="1" fillId="0" borderId="0" applyAlignment="0" applyBorder="0" applyFont="0" applyFill="0" applyProtection="0"/>
    <xf numFmtId="43" fontId="5" fillId="0" borderId="0" applyAlignment="0" applyBorder="0" applyFont="0" applyFill="0" applyProtection="0"/>
    <xf numFmtId="43" fontId="1" fillId="0" borderId="0" applyAlignment="0" applyBorder="0" applyFont="0" applyFill="0" applyProtection="0"/>
    <xf numFmtId="43" fontId="1" fillId="0" borderId="0" applyAlignment="0" applyBorder="0" applyFont="0" applyFill="0" applyProtection="0"/>
    <xf numFmtId="43" fontId="1" fillId="0" borderId="0" applyAlignment="0" applyBorder="0" applyFont="0" applyFill="0" applyProtection="0"/>
    <xf numFmtId="43" fontId="1" fillId="0" borderId="0" applyAlignment="0" applyBorder="0" applyFont="0" applyFill="0" applyProtection="0"/>
    <xf numFmtId="43" fontId="1" fillId="0" borderId="0" applyAlignment="0" applyBorder="0" applyFont="0" applyFill="0" applyProtection="0"/>
    <xf numFmtId="43" fontId="1" fillId="0" borderId="0" applyAlignment="0" applyBorder="0" applyFont="0" applyFill="0" applyProtection="0"/>
    <xf numFmtId="43" fontId="1" fillId="0" borderId="0" applyAlignment="0" applyBorder="0" applyFont="0" applyFill="0" applyProtection="0"/>
    <xf numFmtId="43" fontId="1" fillId="0" borderId="0" applyAlignment="0" applyBorder="0" applyFont="0" applyFill="0" applyProtection="0"/>
    <xf numFmtId="43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0" fontId="11" fillId="0" borderId="0" applyAlignment="0" applyBorder="0" applyNumberFormat="0" applyFill="0" applyProtection="0"/>
    <xf numFmtId="0" fontId="12" fillId="4" borderId="0" applyAlignment="0" applyBorder="0" applyNumberFormat="0" applyProtection="0"/>
    <xf numFmtId="0" fontId="13" fillId="0" borderId="3" applyAlignment="0" applyNumberFormat="0" applyFill="0" applyProtection="0"/>
    <xf numFmtId="0" fontId="13" fillId="0" borderId="3" applyAlignment="0" applyNumberFormat="0" applyFill="0" applyProtection="0"/>
    <xf numFmtId="0" fontId="14" fillId="0" borderId="4" applyAlignment="0" applyNumberFormat="0" applyFill="0" applyProtection="0"/>
    <xf numFmtId="0" fontId="15" fillId="0" borderId="5" applyAlignment="0" applyNumberFormat="0" applyFill="0" applyProtection="0"/>
    <xf numFmtId="0" fontId="15" fillId="0" borderId="5" applyAlignment="0" applyNumberFormat="0" applyFill="0" applyProtection="0"/>
    <xf numFmtId="0" fontId="15" fillId="0" borderId="0" applyAlignment="0" applyBorder="0" applyNumberFormat="0" applyFill="0" applyProtection="0"/>
    <xf numFmtId="0" fontId="15" fillId="0" borderId="0" applyAlignment="0" applyBorder="0" applyNumberFormat="0" applyFill="0" applyProtection="0"/>
    <xf numFmtId="0" fontId="16" fillId="7" borderId="1" applyAlignment="0" applyNumberFormat="0" applyProtection="0"/>
    <xf numFmtId="0" fontId="17" fillId="0" borderId="6" applyAlignment="0" applyNumberFormat="0" applyFill="0" applyProtection="0"/>
    <xf numFmtId="0" fontId="17" fillId="0" borderId="6" applyAlignment="0" applyNumberFormat="0" applyFill="0" applyProtection="0"/>
    <xf numFmtId="0" fontId="18" fillId="22" borderId="0" applyAlignment="0" applyBorder="0" applyNumberFormat="0" applyProtection="0"/>
    <xf numFmtId="0" fontId="5" fillId="0" borderId="0">
      <alignment vertical="top"/>
    </xf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3" borderId="7" applyAlignment="0" applyFont="0" applyNumberFormat="0" applyProtection="0"/>
    <xf numFmtId="0" fontId="1" fillId="23" borderId="7" applyAlignment="0" applyFont="0" applyNumberFormat="0" applyProtection="0"/>
    <xf numFmtId="0" fontId="19" fillId="20" borderId="8" applyAlignment="0" applyNumberFormat="0" applyProtection="0"/>
    <xf numFmtId="0" fontId="19" fillId="20" borderId="8" applyAlignment="0" applyNumberFormat="0" applyProtection="0"/>
    <xf numFmtId="0" fontId="20" fillId="0" borderId="0" applyAlignment="0" applyBorder="0" applyNumberFormat="0" applyFill="0" applyProtection="0"/>
    <xf numFmtId="0" fontId="20" fillId="0" borderId="0" applyAlignment="0" applyBorder="0" applyNumberFormat="0" applyFill="0" applyProtection="0"/>
    <xf numFmtId="0" fontId="21" fillId="0" borderId="9" applyAlignment="0" applyNumberFormat="0" applyFill="0" applyProtection="0"/>
    <xf numFmtId="0" fontId="22" fillId="0" borderId="0" applyAlignment="0" applyBorder="0" applyNumberFormat="0" applyFill="0" applyProtection="0"/>
    <xf numFmtId="0" fontId="1" fillId="0" borderId="0"/>
    <xf numFmtId="0" fontId="1" fillId="0" borderId="0"/>
    <xf numFmtId="43" fontId="1" fillId="0" borderId="0" applyAlignment="0" applyBorder="0" applyFont="0" applyFill="0" applyProtection="0"/>
    <xf numFmtId="43" fontId="1" fillId="0" borderId="0" applyAlignment="0" applyBorder="0" applyFont="0" applyFill="0" applyProtection="0"/>
    <xf numFmtId="43" fontId="1" fillId="0" borderId="0" applyAlignment="0" applyBorder="0" applyFont="0" applyFill="0" applyProtection="0"/>
    <xf numFmtId="0" fontId="0" fillId="0" borderId="0"/>
    <xf numFmtId="0" fontId="1" fillId="0" borderId="0"/>
    <xf numFmtId="0" fontId="1" fillId="0" borderId="0"/>
    <xf numFmtId="0" fontId="0" fillId="0" borderId="0"/>
    <xf numFmtId="43" fontId="0" fillId="0" borderId="0" applyAlignment="0" applyBorder="0" applyFont="0" applyFill="0" applyProtection="0"/>
    <xf numFmtId="0" fontId="23" fillId="0" borderId="0" applyAlignment="0" applyBorder="0" applyNumberFormat="0" applyFill="0" applyProtection="0"/>
    <xf numFmtId="0" fontId="24" fillId="24" borderId="0" applyAlignment="0" applyBorder="0" applyNumberFormat="0" applyProtection="0"/>
    <xf numFmtId="0" fontId="6" fillId="2" borderId="0" applyAlignment="0" applyBorder="0" applyNumberFormat="0" applyProtection="0"/>
    <xf numFmtId="0" fontId="24" fillId="25" borderId="0" applyAlignment="0" applyBorder="0" applyNumberFormat="0" applyProtection="0"/>
    <xf numFmtId="0" fontId="6" fillId="3" borderId="0" applyAlignment="0" applyBorder="0" applyNumberFormat="0" applyProtection="0"/>
    <xf numFmtId="0" fontId="24" fillId="26" borderId="0" applyAlignment="0" applyBorder="0" applyNumberFormat="0" applyProtection="0"/>
    <xf numFmtId="0" fontId="6" fillId="4" borderId="0" applyAlignment="0" applyBorder="0" applyNumberFormat="0" applyProtection="0"/>
    <xf numFmtId="0" fontId="24" fillId="27" borderId="0" applyAlignment="0" applyBorder="0" applyNumberFormat="0" applyProtection="0"/>
    <xf numFmtId="0" fontId="6" fillId="5" borderId="0" applyAlignment="0" applyBorder="0" applyNumberFormat="0" applyProtection="0"/>
    <xf numFmtId="0" fontId="24" fillId="28" borderId="0" applyAlignment="0" applyBorder="0" applyNumberFormat="0" applyProtection="0"/>
    <xf numFmtId="0" fontId="6" fillId="6" borderId="0" applyAlignment="0" applyBorder="0" applyNumberFormat="0" applyProtection="0"/>
    <xf numFmtId="0" fontId="24" fillId="29" borderId="0" applyAlignment="0" applyBorder="0" applyNumberFormat="0" applyProtection="0"/>
    <xf numFmtId="0" fontId="6" fillId="7" borderId="0" applyAlignment="0" applyBorder="0" applyNumberFormat="0" applyProtection="0"/>
    <xf numFmtId="0" fontId="24" fillId="30" borderId="0" applyAlignment="0" applyBorder="0" applyNumberFormat="0" applyProtection="0"/>
    <xf numFmtId="0" fontId="6" fillId="8" borderId="0" applyAlignment="0" applyBorder="0" applyNumberFormat="0" applyProtection="0"/>
    <xf numFmtId="0" fontId="24" fillId="31" borderId="0" applyAlignment="0" applyBorder="0" applyNumberFormat="0" applyProtection="0"/>
    <xf numFmtId="0" fontId="6" fillId="9" borderId="0" applyAlignment="0" applyBorder="0" applyNumberFormat="0" applyProtection="0"/>
    <xf numFmtId="0" fontId="24" fillId="32" borderId="0" applyAlignment="0" applyBorder="0" applyNumberFormat="0" applyProtection="0"/>
    <xf numFmtId="0" fontId="6" fillId="10" borderId="0" applyAlignment="0" applyBorder="0" applyNumberFormat="0" applyProtection="0"/>
    <xf numFmtId="0" fontId="24" fillId="33" borderId="0" applyAlignment="0" applyBorder="0" applyNumberFormat="0" applyProtection="0"/>
    <xf numFmtId="0" fontId="6" fillId="5" borderId="0" applyAlignment="0" applyBorder="0" applyNumberFormat="0" applyProtection="0"/>
    <xf numFmtId="0" fontId="24" fillId="34" borderId="0" applyAlignment="0" applyBorder="0" applyNumberFormat="0" applyProtection="0"/>
    <xf numFmtId="0" fontId="6" fillId="8" borderId="0" applyAlignment="0" applyBorder="0" applyNumberFormat="0" applyProtection="0"/>
    <xf numFmtId="0" fontId="24" fillId="35" borderId="0" applyAlignment="0" applyBorder="0" applyNumberFormat="0" applyProtection="0"/>
    <xf numFmtId="0" fontId="6" fillId="11" borderId="0" applyAlignment="0" applyBorder="0" applyNumberFormat="0" applyProtection="0"/>
    <xf numFmtId="0" fontId="25" fillId="36" borderId="0" applyAlignment="0" applyBorder="0" applyNumberFormat="0" applyProtection="0"/>
    <xf numFmtId="0" fontId="7" fillId="12" borderId="0" applyAlignment="0" applyBorder="0" applyNumberFormat="0" applyProtection="0"/>
    <xf numFmtId="0" fontId="25" fillId="37" borderId="0" applyAlignment="0" applyBorder="0" applyNumberFormat="0" applyProtection="0"/>
    <xf numFmtId="0" fontId="7" fillId="9" borderId="0" applyAlignment="0" applyBorder="0" applyNumberFormat="0" applyProtection="0"/>
    <xf numFmtId="0" fontId="25" fillId="38" borderId="0" applyAlignment="0" applyBorder="0" applyNumberFormat="0" applyProtection="0"/>
    <xf numFmtId="0" fontId="7" fillId="10" borderId="0" applyAlignment="0" applyBorder="0" applyNumberFormat="0" applyProtection="0"/>
    <xf numFmtId="0" fontId="25" fillId="39" borderId="0" applyAlignment="0" applyBorder="0" applyNumberFormat="0" applyProtection="0"/>
    <xf numFmtId="0" fontId="7" fillId="13" borderId="0" applyAlignment="0" applyBorder="0" applyNumberFormat="0" applyProtection="0"/>
    <xf numFmtId="0" fontId="25" fillId="40" borderId="0" applyAlignment="0" applyBorder="0" applyNumberFormat="0" applyProtection="0"/>
    <xf numFmtId="0" fontId="7" fillId="14" borderId="0" applyAlignment="0" applyBorder="0" applyNumberFormat="0" applyProtection="0"/>
    <xf numFmtId="0" fontId="25" fillId="41" borderId="0" applyAlignment="0" applyBorder="0" applyNumberFormat="0" applyProtection="0"/>
    <xf numFmtId="0" fontId="7" fillId="15" borderId="0" applyAlignment="0" applyBorder="0" applyNumberFormat="0" applyProtection="0"/>
    <xf numFmtId="0" fontId="25" fillId="42" borderId="0" applyAlignment="0" applyBorder="0" applyNumberFormat="0" applyProtection="0"/>
    <xf numFmtId="0" fontId="7" fillId="16" borderId="0" applyAlignment="0" applyBorder="0" applyNumberFormat="0" applyProtection="0"/>
    <xf numFmtId="0" fontId="25" fillId="43" borderId="0" applyAlignment="0" applyBorder="0" applyNumberFormat="0" applyProtection="0"/>
    <xf numFmtId="0" fontId="7" fillId="17" borderId="0" applyAlignment="0" applyBorder="0" applyNumberFormat="0" applyProtection="0"/>
    <xf numFmtId="0" fontId="25" fillId="44" borderId="0" applyAlignment="0" applyBorder="0" applyNumberFormat="0" applyProtection="0"/>
    <xf numFmtId="0" fontId="7" fillId="18" borderId="0" applyAlignment="0" applyBorder="0" applyNumberFormat="0" applyProtection="0"/>
    <xf numFmtId="0" fontId="25" fillId="45" borderId="0" applyAlignment="0" applyBorder="0" applyNumberFormat="0" applyProtection="0"/>
    <xf numFmtId="0" fontId="7" fillId="13" borderId="0" applyAlignment="0" applyBorder="0" applyNumberFormat="0" applyProtection="0"/>
    <xf numFmtId="0" fontId="25" fillId="46" borderId="0" applyAlignment="0" applyBorder="0" applyNumberFormat="0" applyProtection="0"/>
    <xf numFmtId="0" fontId="7" fillId="14" borderId="0" applyAlignment="0" applyBorder="0" applyNumberFormat="0" applyProtection="0"/>
    <xf numFmtId="0" fontId="25" fillId="47" borderId="0" applyAlignment="0" applyBorder="0" applyNumberFormat="0" applyProtection="0"/>
    <xf numFmtId="0" fontId="7" fillId="19" borderId="0" applyAlignment="0" applyBorder="0" applyNumberFormat="0" applyProtection="0"/>
    <xf numFmtId="0" fontId="26" fillId="48" borderId="0" applyAlignment="0" applyBorder="0" applyNumberFormat="0" applyProtection="0"/>
    <xf numFmtId="0" fontId="8" fillId="3" borderId="0" applyAlignment="0" applyBorder="0" applyNumberFormat="0" applyProtection="0"/>
    <xf numFmtId="0" fontId="27" fillId="49" borderId="10" applyAlignment="0" applyNumberFormat="0" applyProtection="0"/>
    <xf numFmtId="0" fontId="9" fillId="20" borderId="1" applyAlignment="0" applyNumberFormat="0" applyProtection="0"/>
    <xf numFmtId="0" fontId="28" fillId="50" borderId="11" applyAlignment="0" applyNumberFormat="0" applyProtection="0"/>
    <xf numFmtId="0" fontId="10" fillId="21" borderId="2" applyAlignment="0" applyNumberFormat="0" applyProtection="0"/>
    <xf numFmtId="43" fontId="6" fillId="0" borderId="0" applyAlignment="0" applyBorder="0" applyFont="0" applyFill="0" applyProtection="0"/>
    <xf numFmtId="43" fontId="6" fillId="0" borderId="0" applyAlignment="0" applyBorder="0" applyFont="0" applyFill="0" applyProtection="0"/>
    <xf numFmtId="43" fontId="1" fillId="0" borderId="0" applyAlignment="0" applyBorder="0" applyFont="0" applyFill="0" applyProtection="0"/>
    <xf numFmtId="43" fontId="0" fillId="0" borderId="0" applyAlignment="0" applyBorder="0" applyFont="0" applyFill="0" applyProtection="0"/>
    <xf numFmtId="0" fontId="29" fillId="0" borderId="0" applyAlignment="0" applyBorder="0" applyNumberFormat="0" applyFill="0" applyProtection="0"/>
    <xf numFmtId="0" fontId="11" fillId="0" borderId="0" applyAlignment="0" applyBorder="0" applyNumberFormat="0" applyFill="0" applyProtection="0"/>
    <xf numFmtId="0" fontId="30" fillId="51" borderId="0" applyAlignment="0" applyBorder="0" applyNumberFormat="0" applyProtection="0"/>
    <xf numFmtId="0" fontId="12" fillId="4" borderId="0" applyAlignment="0" applyBorder="0" applyNumberFormat="0" applyProtection="0"/>
    <xf numFmtId="0" fontId="31" fillId="0" borderId="12" applyAlignment="0" applyNumberFormat="0" applyFill="0" applyProtection="0"/>
    <xf numFmtId="0" fontId="13" fillId="0" borderId="3" applyAlignment="0" applyNumberFormat="0" applyFill="0" applyProtection="0"/>
    <xf numFmtId="0" fontId="32" fillId="0" borderId="13" applyAlignment="0" applyNumberFormat="0" applyFill="0" applyProtection="0"/>
    <xf numFmtId="0" fontId="14" fillId="0" borderId="4" applyAlignment="0" applyNumberFormat="0" applyFill="0" applyProtection="0"/>
    <xf numFmtId="0" fontId="33" fillId="0" borderId="14" applyAlignment="0" applyNumberFormat="0" applyFill="0" applyProtection="0"/>
    <xf numFmtId="0" fontId="15" fillId="0" borderId="5" applyAlignment="0" applyNumberFormat="0" applyFill="0" applyProtection="0"/>
    <xf numFmtId="0" fontId="33" fillId="0" borderId="0" applyAlignment="0" applyBorder="0" applyNumberFormat="0" applyFill="0" applyProtection="0"/>
    <xf numFmtId="0" fontId="15" fillId="0" borderId="0" applyAlignment="0" applyBorder="0" applyNumberFormat="0" applyFill="0" applyProtection="0"/>
    <xf numFmtId="0" fontId="34" fillId="52" borderId="10" applyAlignment="0" applyNumberFormat="0" applyProtection="0"/>
    <xf numFmtId="0" fontId="16" fillId="7" borderId="1" applyAlignment="0" applyNumberFormat="0" applyProtection="0"/>
    <xf numFmtId="0" fontId="35" fillId="0" borderId="15" applyAlignment="0" applyNumberFormat="0" applyFill="0" applyProtection="0"/>
    <xf numFmtId="0" fontId="17" fillId="0" borderId="6" applyAlignment="0" applyNumberFormat="0" applyFill="0" applyProtection="0"/>
    <xf numFmtId="0" fontId="36" fillId="53" borderId="0" applyAlignment="0" applyBorder="0" applyNumberFormat="0" applyProtection="0"/>
    <xf numFmtId="0" fontId="18" fillId="22" borderId="0" applyAlignment="0" applyBorder="0" applyNumberFormat="0" applyProtection="0"/>
    <xf numFmtId="0" fontId="0" fillId="0" borderId="0"/>
    <xf numFmtId="0" fontId="0" fillId="0" borderId="0"/>
    <xf numFmtId="0" fontId="1" fillId="0" borderId="0"/>
    <xf numFmtId="0" fontId="24" fillId="0" borderId="0"/>
    <xf numFmtId="0" fontId="0" fillId="0" borderId="0"/>
    <xf numFmtId="0" fontId="0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54" borderId="16" applyAlignment="0" applyFont="0" applyNumberFormat="0" applyProtection="0"/>
    <xf numFmtId="0" fontId="1" fillId="23" borderId="7" applyAlignment="0" applyFont="0" applyNumberFormat="0" applyProtection="0"/>
    <xf numFmtId="0" fontId="37" fillId="49" borderId="17" applyAlignment="0" applyNumberFormat="0" applyProtection="0"/>
    <xf numFmtId="0" fontId="19" fillId="20" borderId="8" applyAlignment="0" applyNumberFormat="0" applyProtection="0"/>
    <xf numFmtId="9" fontId="6" fillId="0" borderId="0" applyAlignment="0" applyBorder="0" applyFont="0" applyFill="0" applyProtection="0"/>
    <xf numFmtId="9" fontId="6" fillId="0" borderId="0" applyAlignment="0" applyBorder="0" applyFont="0" applyFill="0" applyProtection="0"/>
    <xf numFmtId="0" fontId="38" fillId="0" borderId="18" applyAlignment="0" applyNumberFormat="0" applyFill="0" applyProtection="0"/>
    <xf numFmtId="0" fontId="21" fillId="0" borderId="9" applyAlignment="0" applyNumberFormat="0" applyFill="0" applyProtection="0"/>
    <xf numFmtId="0" fontId="39" fillId="0" borderId="0" applyAlignment="0" applyBorder="0" applyNumberFormat="0" applyFill="0" applyProtection="0"/>
    <xf numFmtId="0" fontId="22" fillId="0" borderId="0" applyAlignment="0" applyBorder="0" applyNumberFormat="0" applyFill="0" applyProtection="0"/>
    <xf numFmtId="0" fontId="6" fillId="0" borderId="0"/>
  </cellStyleXfs>
  <cellXfs>
    <xf numFmtId="0" fontId="0" fillId="0" borderId="0" xfId="0"/>
    <xf numFmtId="43" fontId="0" fillId="0" borderId="0" xfId="1" applyFont="1" applyNumberFormat="1"/>
    <xf numFmtId="43" fontId="0" fillId="0" borderId="0" xfId="0" applyNumberFormat="1"/>
    <xf numFmtId="43" fontId="2" fillId="0" borderId="19" xfId="1" applyBorder="1" applyFont="1" applyNumberFormat="1"/>
    <xf numFmtId="0" fontId="0" fillId="0" borderId="0" xfId="0" applyFont="1"/>
    <xf numFmtId="0" fontId="0" fillId="0" borderId="0" pivotButton="1" xfId="0"/>
    <xf numFmtId="0" fontId="0" fillId="0" borderId="0" xfId="0" applyAlignment="1">
      <alignment horizontal="left"/>
    </xf>
    <xf numFmtId="14" fontId="0" fillId="0" borderId="0" xfId="0" applyAlignment="1" applyNumberFormat="1">
      <alignment horizontal="left"/>
    </xf>
    <xf numFmtId="43" fontId="0" fillId="55" borderId="0" xfId="1" applyFont="1" applyNumberFormat="1" applyFill="1"/>
    <xf numFmtId="43" fontId="0" fillId="56" borderId="0" xfId="1" applyFont="1" applyNumberFormat="1" applyFill="1"/>
    <xf numFmtId="0" fontId="0" fillId="0" borderId="0" pivotButton="1" xfId="0" applyAlignment="1">
      <alignment horizontal="center" vertical="center" wrapText="1"/>
    </xf>
    <xf numFmtId="43" fontId="0" fillId="0" borderId="0" xfId="1" applyAlignment="1" applyFont="1" applyNumberFormat="1">
      <alignment horizontal="center" vertical="center" wrapText="1"/>
    </xf>
    <xf numFmtId="43" fontId="0" fillId="0" borderId="0" pivotButton="1" xfId="1" applyAlignment="1" applyFont="1" applyNumberFormat="1">
      <alignment horizontal="center" vertical="center" wrapText="1"/>
    </xf>
    <xf numFmtId="0" fontId="0" fillId="56" borderId="0" xfId="0" applyAlignment="1" applyFill="1">
      <alignment horizontal="left"/>
    </xf>
    <xf numFmtId="0" fontId="0" fillId="55" borderId="0" xfId="0" applyAlignment="1" applyFill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NumberFormat="1"/>
    <xf numFmtId="0" fontId="0" fillId="55" borderId="0" xfId="0" applyNumberFormat="1" applyFill="1"/>
    <xf numFmtId="0" fontId="0" fillId="56" borderId="0" xfId="0" applyNumberFormat="1" applyFill="1"/>
    <xf numFmtId="0" fontId="41" fillId="0" borderId="0" xfId="0" applyFont="1" applyFill="1"/>
    <xf numFmtId="0" fontId="41" fillId="0" borderId="0" xfId="0" applyAlignment="1" applyFont="1" applyFill="1">
      <alignment horizontal="left"/>
    </xf>
    <xf numFmtId="0" fontId="42" fillId="0" borderId="20" xfId="0" applyAlignment="1" applyBorder="1" applyFont="1" applyFill="1">
      <alignment horizontal="center" vertical="center" wrapText="1"/>
    </xf>
    <xf numFmtId="0" fontId="0" fillId="0" borderId="0" xfId="0" applyFont="1" applyFill="1"/>
    <xf numFmtId="0" fontId="3" fillId="0" borderId="0" xfId="0" applyFont="1" applyFill="1"/>
    <xf numFmtId="0" fontId="3" fillId="0" borderId="0" xfId="0" applyAlignment="1" applyFont="1" applyFill="1">
      <alignment horizontal="left"/>
    </xf>
    <xf numFmtId="0" fontId="3" fillId="0" borderId="0" xfId="0" applyBorder="1" applyFont="1" applyFill="1"/>
    <xf numFmtId="0" fontId="3" fillId="0" borderId="0" xfId="0" applyAlignment="1" applyBorder="1" applyFont="1" applyFill="1">
      <alignment horizontal="left"/>
    </xf>
    <xf numFmtId="0" fontId="3" fillId="0" borderId="21" xfId="0" applyBorder="1" applyFont="1" applyFill="1"/>
    <xf numFmtId="0" fontId="3" fillId="0" borderId="0" xfId="2" applyBorder="1" applyFont="1"/>
    <xf numFmtId="0" fontId="3" fillId="0" borderId="22" xfId="0" applyBorder="1" applyFont="1" applyFill="1"/>
    <xf numFmtId="0" fontId="3" fillId="0" borderId="23" xfId="0" applyBorder="1" applyFont="1" applyFill="1"/>
    <xf numFmtId="49" fontId="0" fillId="0" borderId="0" xfId="0" applyAlignment="1" applyBorder="1" applyFont="1" applyNumberFormat="1">
      <alignment horizontal="left" wrapText="1"/>
    </xf>
    <xf numFmtId="0" fontId="47" fillId="0" borderId="0" xfId="0" applyFont="1"/>
    <xf numFmtId="0" fontId="42" fillId="0" borderId="20" xfId="0" applyAlignment="1" applyBorder="1" applyFont="1" applyFill="1">
      <alignment horizontal="left" vertical="center" wrapText="1"/>
    </xf>
    <xf numFmtId="0" fontId="0" fillId="0" borderId="0" xfId="0" applyAlignment="1" applyFont="1">
      <alignment horizontal="left"/>
    </xf>
    <xf numFmtId="0" fontId="42" fillId="0" borderId="0" xfId="0" applyAlignment="1" applyFont="1" applyFill="1">
      <alignment horizontal="left" vertical="center"/>
    </xf>
    <xf numFmtId="0" fontId="45" fillId="0" borderId="0" xfId="0" applyAlignment="1" applyFont="1" applyFill="1">
      <alignment horizontal="left" vertical="center"/>
    </xf>
    <xf numFmtId="0" fontId="2" fillId="0" borderId="0" xfId="0" applyAlignment="1" applyFont="1">
      <alignment horizontal="left" vertical="center"/>
    </xf>
    <xf numFmtId="0" fontId="42" fillId="0" borderId="24" xfId="0" applyAlignment="1" applyBorder="1" applyFont="1" applyFill="1">
      <alignment horizontal="left" vertical="center" wrapText="1"/>
    </xf>
    <xf numFmtId="0" fontId="3" fillId="0" borderId="25" xfId="0" applyAlignment="1" applyBorder="1" applyFont="1" applyFill="1">
      <alignment horizontal="left"/>
    </xf>
    <xf numFmtId="49" fontId="0" fillId="0" borderId="25" xfId="0" applyAlignment="1" applyBorder="1" applyFont="1" applyNumberFormat="1" applyFill="1">
      <alignment horizontal="left" vertical="center" wrapText="1"/>
    </xf>
    <xf numFmtId="4" fontId="3" fillId="0" borderId="25" xfId="2" applyAlignment="1" applyBorder="1" applyFont="1" applyNumberFormat="1" applyFill="1" applyProtection="1">
      <alignment horizontal="left"/>
    </xf>
    <xf numFmtId="4" fontId="3" fillId="0" borderId="24" xfId="2" applyAlignment="1" applyBorder="1" applyFont="1" applyNumberFormat="1" applyFill="1" applyProtection="1">
      <alignment horizontal="left"/>
    </xf>
    <xf numFmtId="0" fontId="3" fillId="0" borderId="20" xfId="0" applyAlignment="1" applyBorder="1" applyFont="1" applyFill="1" applyProtection="1">
      <alignment horizontal="left" vertical="center" wrapText="1"/>
    </xf>
    <xf numFmtId="0" fontId="3" fillId="0" borderId="20" xfId="0" applyAlignment="1" applyBorder="1" applyFont="1" applyFill="1">
      <alignment horizontal="left"/>
    </xf>
    <xf numFmtId="0" fontId="45" fillId="0" borderId="20" xfId="0" applyAlignment="1" applyBorder="1" applyFont="1" applyFill="1">
      <alignment horizontal="left" vertical="center"/>
    </xf>
    <xf numFmtId="0" fontId="42" fillId="0" borderId="26" xfId="0" applyAlignment="1" applyBorder="1" applyFont="1" applyFill="1">
      <alignment horizontal="center" vertical="center" wrapText="1"/>
    </xf>
    <xf numFmtId="0" fontId="3" fillId="0" borderId="27" xfId="0" applyAlignment="1" applyBorder="1" applyFont="1" applyFill="1">
      <alignment horizontal="left"/>
    </xf>
    <xf numFmtId="0" fontId="3" fillId="0" borderId="27" xfId="0" applyBorder="1" applyFont="1" applyFill="1"/>
    <xf numFmtId="0" fontId="3" fillId="0" borderId="27" xfId="0" applyAlignment="1" applyBorder="1" applyFont="1" applyFill="1">
      <alignment horizontal="left" vertical="center"/>
    </xf>
    <xf numFmtId="0" fontId="45" fillId="0" borderId="27" xfId="0" applyAlignment="1" applyBorder="1" applyFont="1" applyFill="1">
      <alignment horizontal="left"/>
    </xf>
    <xf numFmtId="0" fontId="45" fillId="0" borderId="26" xfId="0" applyAlignment="1" applyBorder="1" applyFont="1" applyFill="1">
      <alignment horizontal="left"/>
    </xf>
    <xf numFmtId="0" fontId="43" fillId="57" borderId="24" xfId="0" applyAlignment="1" applyBorder="1" applyFont="1" applyFill="1">
      <alignment horizontal="left" vertical="center"/>
    </xf>
    <xf numFmtId="0" fontId="43" fillId="57" borderId="26" xfId="0" applyAlignment="1" applyBorder="1" applyFont="1" applyFill="1"/>
    <xf numFmtId="0" fontId="44" fillId="57" borderId="24" xfId="0" applyAlignment="1" applyBorder="1" applyFont="1" applyFill="1">
      <alignment horizontal="left"/>
    </xf>
    <xf numFmtId="0" fontId="44" fillId="57" borderId="20" xfId="0" applyAlignment="1" applyBorder="1" applyFont="1" applyFill="1"/>
    <xf numFmtId="0" fontId="42" fillId="57" borderId="20" xfId="0" applyAlignment="1" applyBorder="1" applyFont="1" applyFill="1">
      <alignment horizontal="left" wrapText="1"/>
    </xf>
    <xf numFmtId="0" fontId="42" fillId="57" borderId="20" xfId="0" applyAlignment="1" applyBorder="1" applyFont="1" applyFill="1">
      <alignment horizontal="left" vertical="center"/>
    </xf>
    <xf numFmtId="0" fontId="42" fillId="57" borderId="26" xfId="0" applyAlignment="1" applyBorder="1" applyFont="1" applyFill="1">
      <alignment horizontal="left" wrapText="1"/>
    </xf>
    <xf numFmtId="0" fontId="46" fillId="57" borderId="20" xfId="0" applyAlignment="1" applyBorder="1" applyFont="1" applyFill="1">
      <alignment horizontal="left"/>
    </xf>
    <xf numFmtId="0" fontId="44" fillId="57" borderId="20" xfId="0" applyAlignment="1" applyBorder="1" applyFont="1" applyFill="1">
      <alignment horizontal="left" vertical="center"/>
    </xf>
    <xf numFmtId="0" fontId="46" fillId="57" borderId="26" xfId="0" applyAlignment="1" applyBorder="1" applyFont="1" applyFill="1">
      <alignment horizontal="left"/>
    </xf>
    <xf numFmtId="0" fontId="44" fillId="57" borderId="20" xfId="0" applyBorder="1" applyFont="1" applyFill="1"/>
  </cellXfs>
  <cellStyles count="189">
    <cellStyle name="20% - Accent1 2" xfId="3"/>
    <cellStyle name="20% - Accent1 2 2" xfId="93"/>
    <cellStyle name="20% - Accent1 2 3" xfId="92"/>
    <cellStyle name="20% - Accent2 2" xfId="4"/>
    <cellStyle name="20% - Accent2 2 2" xfId="95"/>
    <cellStyle name="20% - Accent2 2 3" xfId="94"/>
    <cellStyle name="20% - Accent3 2" xfId="5"/>
    <cellStyle name="20% - Accent3 2 2" xfId="97"/>
    <cellStyle name="20% - Accent3 2 3" xfId="96"/>
    <cellStyle name="20% - Accent4 2" xfId="6"/>
    <cellStyle name="20% - Accent4 2 2" xfId="99"/>
    <cellStyle name="20% - Accent4 2 3" xfId="98"/>
    <cellStyle name="20% - Accent5 2" xfId="7"/>
    <cellStyle name="20% - Accent5 2 2" xfId="101"/>
    <cellStyle name="20% - Accent5 2 3" xfId="100"/>
    <cellStyle name="20% - Accent6 2" xfId="8"/>
    <cellStyle name="20% - Accent6 2 2" xfId="103"/>
    <cellStyle name="20% - Accent6 2 3" xfId="102"/>
    <cellStyle name="40% - Accent1 2" xfId="9"/>
    <cellStyle name="40% - Accent1 2 2" xfId="105"/>
    <cellStyle name="40% - Accent1 2 3" xfId="104"/>
    <cellStyle name="40% - Accent2 2" xfId="10"/>
    <cellStyle name="40% - Accent2 2 2" xfId="107"/>
    <cellStyle name="40% - Accent2 2 3" xfId="106"/>
    <cellStyle name="40% - Accent3 2" xfId="11"/>
    <cellStyle name="40% - Accent3 2 2" xfId="109"/>
    <cellStyle name="40% - Accent3 2 3" xfId="108"/>
    <cellStyle name="40% - Accent4 2" xfId="12"/>
    <cellStyle name="40% - Accent4 2 2" xfId="111"/>
    <cellStyle name="40% - Accent4 2 3" xfId="110"/>
    <cellStyle name="40% - Accent5 2" xfId="13"/>
    <cellStyle name="40% - Accent5 2 2" xfId="113"/>
    <cellStyle name="40% - Accent5 2 3" xfId="112"/>
    <cellStyle name="40% - Accent6 2" xfId="14"/>
    <cellStyle name="40% - Accent6 2 2" xfId="115"/>
    <cellStyle name="40% - Accent6 2 3" xfId="114"/>
    <cellStyle name="60% - Accent1 2" xfId="15"/>
    <cellStyle name="60% - Accent1 2 2" xfId="117"/>
    <cellStyle name="60% - Accent1 2 3" xfId="116"/>
    <cellStyle name="60% - Accent2 2" xfId="16"/>
    <cellStyle name="60% - Accent2 2 2" xfId="119"/>
    <cellStyle name="60% - Accent2 2 3" xfId="118"/>
    <cellStyle name="60% - Accent3 2" xfId="17"/>
    <cellStyle name="60% - Accent3 2 2" xfId="121"/>
    <cellStyle name="60% - Accent3 2 3" xfId="120"/>
    <cellStyle name="60% - Accent4 2" xfId="18"/>
    <cellStyle name="60% - Accent4 2 2" xfId="123"/>
    <cellStyle name="60% - Accent4 2 3" xfId="122"/>
    <cellStyle name="60% - Accent5 2" xfId="19"/>
    <cellStyle name="60% - Accent5 2 2" xfId="125"/>
    <cellStyle name="60% - Accent5 2 3" xfId="124"/>
    <cellStyle name="60% - Accent6 2" xfId="20"/>
    <cellStyle name="60% - Accent6 2 2" xfId="127"/>
    <cellStyle name="60% - Accent6 2 3" xfId="126"/>
    <cellStyle name="Accent1 2" xfId="21"/>
    <cellStyle name="Accent1 2 2" xfId="129"/>
    <cellStyle name="Accent1 2 3" xfId="128"/>
    <cellStyle name="Accent2 2" xfId="22"/>
    <cellStyle name="Accent2 2 2" xfId="131"/>
    <cellStyle name="Accent2 2 3" xfId="130"/>
    <cellStyle name="Accent3 2" xfId="23"/>
    <cellStyle name="Accent3 2 2" xfId="133"/>
    <cellStyle name="Accent3 2 3" xfId="132"/>
    <cellStyle name="Accent4 2" xfId="24"/>
    <cellStyle name="Accent4 2 2" xfId="135"/>
    <cellStyle name="Accent4 2 3" xfId="134"/>
    <cellStyle name="Accent5 2" xfId="25"/>
    <cellStyle name="Accent5 2 2" xfId="137"/>
    <cellStyle name="Accent5 2 3" xfId="136"/>
    <cellStyle name="Accent6 2" xfId="26"/>
    <cellStyle name="Accent6 2 2" xfId="139"/>
    <cellStyle name="Accent6 2 3" xfId="138"/>
    <cellStyle name="Bad 2" xfId="27"/>
    <cellStyle name="Bad 2 2" xfId="141"/>
    <cellStyle name="Bad 2 3" xfId="140"/>
    <cellStyle name="Calculation 2" xfId="28"/>
    <cellStyle name="Calculation 2 2" xfId="143"/>
    <cellStyle name="Calculation 2 3" xfId="142"/>
    <cellStyle name="Check Cell 2" xfId="29"/>
    <cellStyle name="Check Cell 2 2" xfId="145"/>
    <cellStyle name="Check Cell 2 3" xfId="144"/>
    <cellStyle name="Comma" xfId="1" builtinId="3"/>
    <cellStyle name="Comma 2" xfId="30"/>
    <cellStyle name="Comma 2 2" xfId="31"/>
    <cellStyle name="Comma 2 3" xfId="32"/>
    <cellStyle name="Comma 2 4" xfId="83"/>
    <cellStyle name="Comma 2 5" xfId="148"/>
    <cellStyle name="Comma 2 6" xfId="147"/>
    <cellStyle name="Comma 3" xfId="33"/>
    <cellStyle name="Comma 3 2" xfId="34"/>
    <cellStyle name="Comma 3 2 2" xfId="35"/>
    <cellStyle name="Comma 3 3" xfId="36"/>
    <cellStyle name="Comma 3 4" xfId="37"/>
    <cellStyle name="Comma 3 4 2" xfId="38"/>
    <cellStyle name="Comma 3 5" xfId="39"/>
    <cellStyle name="Comma 3 5 2" xfId="84"/>
    <cellStyle name="Comma 3 6" xfId="40"/>
    <cellStyle name="Comma 3 6 2" xfId="85"/>
    <cellStyle name="Comma 4" xfId="41"/>
    <cellStyle name="Comma 5" xfId="90"/>
    <cellStyle name="Comma 6" xfId="149"/>
    <cellStyle name="Comma 7" xfId="146"/>
    <cellStyle name="Currency 2" xfId="42"/>
    <cellStyle name="Currency 3" xfId="43"/>
    <cellStyle name="Currency 4" xfId="44"/>
    <cellStyle name="Explanatory Text 2" xfId="45"/>
    <cellStyle name="Explanatory Text 2 2" xfId="151"/>
    <cellStyle name="Explanatory Text 2 3" xfId="150"/>
    <cellStyle name="Good 2" xfId="46"/>
    <cellStyle name="Good 2 2" xfId="153"/>
    <cellStyle name="Good 2 3" xfId="152"/>
    <cellStyle name="Heading 1 2" xfId="47"/>
    <cellStyle name="Heading 1 2 2" xfId="155"/>
    <cellStyle name="Heading 1 2 3" xfId="154"/>
    <cellStyle name="Heading 1 3" xfId="48"/>
    <cellStyle name="Heading 2 2" xfId="49"/>
    <cellStyle name="Heading 2 2 2" xfId="157"/>
    <cellStyle name="Heading 2 2 3" xfId="156"/>
    <cellStyle name="Heading 3 2" xfId="50"/>
    <cellStyle name="Heading 3 2 2" xfId="159"/>
    <cellStyle name="Heading 3 2 3" xfId="158"/>
    <cellStyle name="Heading 3 3" xfId="51"/>
    <cellStyle name="Heading 4 2" xfId="52"/>
    <cellStyle name="Heading 4 2 2" xfId="161"/>
    <cellStyle name="Heading 4 2 3" xfId="160"/>
    <cellStyle name="Heading 4 3" xfId="53"/>
    <cellStyle name="Input 2" xfId="54"/>
    <cellStyle name="Input 2 2" xfId="163"/>
    <cellStyle name="Input 2 3" xfId="162"/>
    <cellStyle name="Linked Cell 2" xfId="55"/>
    <cellStyle name="Linked Cell 2 2" xfId="165"/>
    <cellStyle name="Linked Cell 2 3" xfId="164"/>
    <cellStyle name="Linked Cell 3" xfId="56"/>
    <cellStyle name="Neutral 2" xfId="57"/>
    <cellStyle name="Neutral 2 2" xfId="167"/>
    <cellStyle name="Neutral 2 3" xfId="166"/>
    <cellStyle name="Normal" xfId="0" builtinId="0"/>
    <cellStyle name="Normal 2" xfId="2"/>
    <cellStyle name="Normal 2 2" xfId="58"/>
    <cellStyle name="Normal 2 3" xfId="81"/>
    <cellStyle name="Normal 3" xfId="59"/>
    <cellStyle name="Normal 3 2" xfId="60"/>
    <cellStyle name="Normal 3 2 2" xfId="169"/>
    <cellStyle name="Normal 3 2 3" xfId="170"/>
    <cellStyle name="Normal 3 2 4" xfId="168"/>
    <cellStyle name="Normal 3 3" xfId="86"/>
    <cellStyle name="Normal 3 4" xfId="171"/>
    <cellStyle name="Normal 4" xfId="61"/>
    <cellStyle name="Normal 4 2" xfId="62"/>
    <cellStyle name="Normal 4 2 2" xfId="174"/>
    <cellStyle name="Normal 4 2 3" xfId="173"/>
    <cellStyle name="Normal 4 3" xfId="63"/>
    <cellStyle name="Normal 4 4" xfId="175"/>
    <cellStyle name="Normal 4 5" xfId="172"/>
    <cellStyle name="Normal 5" xfId="64"/>
    <cellStyle name="Normal 5 2" xfId="65"/>
    <cellStyle name="Normal 5 2 2" xfId="66"/>
    <cellStyle name="Normal 5 3" xfId="67"/>
    <cellStyle name="Normal 5 4" xfId="68"/>
    <cellStyle name="Normal 5 4 2" xfId="69"/>
    <cellStyle name="Normal 5 5" xfId="70"/>
    <cellStyle name="Normal 5 5 2" xfId="87"/>
    <cellStyle name="Normal 5 6" xfId="71"/>
    <cellStyle name="Normal 5 6 2" xfId="88"/>
    <cellStyle name="Normal 5 7" xfId="177"/>
    <cellStyle name="Normal 5 8" xfId="176"/>
    <cellStyle name="Normal 6" xfId="72"/>
    <cellStyle name="Normal 7" xfId="82"/>
    <cellStyle name="Normal 8" xfId="89"/>
    <cellStyle name="Normal 9" xfId="188"/>
    <cellStyle name="Note 2" xfId="73"/>
    <cellStyle name="Note 2 2" xfId="74"/>
    <cellStyle name="Note 2 3" xfId="179"/>
    <cellStyle name="Note 2 4" xfId="178"/>
    <cellStyle name="Output 2" xfId="75"/>
    <cellStyle name="Output 2 2" xfId="181"/>
    <cellStyle name="Output 2 3" xfId="180"/>
    <cellStyle name="Output 3" xfId="76"/>
    <cellStyle name="Percent 2" xfId="183"/>
    <cellStyle name="Percent 3" xfId="182"/>
    <cellStyle name="Title" xfId="91" builtinId="15"/>
    <cellStyle name="Title 2" xfId="77"/>
    <cellStyle name="Title 3" xfId="78"/>
    <cellStyle name="Total 2" xfId="79"/>
    <cellStyle name="Total 2 2" xfId="185"/>
    <cellStyle name="Total 2 3" xfId="184"/>
    <cellStyle name="Warning Text 2" xfId="80"/>
    <cellStyle name="Warning Text 2 2" xfId="187"/>
    <cellStyle name="Warning Text 2 3" xfId="186"/>
  </cellStyles>
  <dxfs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numFmt numFmtId="35" formatCode="_-* #,##0.00_-;\-* #,##0.00_-;_-* &quot;-&quot;??_-;_-@_-"/>
    </dxf>
    <dxf>
      <numFmt numFmtId="43" formatCode="_-* #,##0.00_-;\-* #,##0.00_-;_-* &quot;-&quot;??_-;_-@_-"/>
    </dxf>
    <dxf>
      <alignment horizontal="center"/>
    </dxf>
    <dxf>
      <alignment horizontal="center"/>
    </dxf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alignment horizontal="center"/>
    </dxf>
    <dxf>
      <alignment horizontal="center"/>
    </dxf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alignment horizontal="center"/>
    </dxf>
    <dxf>
      <alignment horizontal="center"/>
    </dxf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alignment horizontal="center"/>
    </dxf>
    <dxf>
      <alignment horizontal="center"/>
    </dxf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5.xml" /><Relationship Id="rId13" Type="http://schemas.openxmlformats.org/officeDocument/2006/relationships/styles" Target="styles.xml" /><Relationship Id="rId10" Type="http://schemas.openxmlformats.org/officeDocument/2006/relationships/pivotCacheDefinition" Target="/xl/pivotCache/pivotCacheDefinition5.xml" /><Relationship Id="rId6" Type="http://schemas.openxmlformats.org/officeDocument/2006/relationships/pivotCacheDefinition" Target="/xl/pivotCache/pivotCacheDefinition1.xml" /><Relationship Id="rId12" Type="http://schemas.openxmlformats.org/officeDocument/2006/relationships/theme" Target="theme/theme1.xml" /><Relationship Id="rId11" Type="http://schemas.openxmlformats.org/officeDocument/2006/relationships/pivotCacheDefinition" Target="/xl/pivotCache/pivotCacheDefinition6.xml" /><Relationship Id="rId7" Type="http://schemas.openxmlformats.org/officeDocument/2006/relationships/pivotCacheDefinition" Target="/xl/pivotCache/pivotCacheDefinition2.xml" /><Relationship Id="rId2" Type="http://schemas.openxmlformats.org/officeDocument/2006/relationships/worksheet" Target="worksheets/sheet2.xml" /><Relationship Id="rId8" Type="http://schemas.openxmlformats.org/officeDocument/2006/relationships/pivotCacheDefinition" Target="/xl/pivotCache/pivotCacheDefinition3.xml" /><Relationship Id="rId1" Type="http://schemas.openxmlformats.org/officeDocument/2006/relationships/worksheet" Target="worksheets/sheet1.xml" /><Relationship Id="rId3" Type="http://schemas.openxmlformats.org/officeDocument/2006/relationships/worksheet" Target="worksheets/sheet3.xml" /><Relationship Id="rId9" Type="http://schemas.openxmlformats.org/officeDocument/2006/relationships/pivotCacheDefinition" Target="/xl/pivotCache/pivotCacheDefinition4.xml" /><Relationship Id="rId4" Type="http://schemas.openxmlformats.org/officeDocument/2006/relationships/worksheet" Target="worksheets/sheet4.xml" /><Relationship Id="rId14" Type="http://schemas.openxmlformats.org/officeDocument/2006/relationships/sharedStrings" Target="sharedStrings.xml" /></Relationships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/xl/pivotCache/pivotCacheRecords1.xml" /></Relationships>
</file>

<file path=xl/pivotCache/_rels/pivotCacheDefinition2.xml.rels><?xml version="1.0" encoding="utf-8" standalone="yes"?><Relationships xmlns="http://schemas.openxmlformats.org/package/2006/relationships"><Relationship Id="rId1" Type="http://schemas.openxmlformats.org/officeDocument/2006/relationships/pivotCacheRecords" Target="/xl/pivotCache/pivotCacheRecords2.xml" /></Relationships>
</file>

<file path=xl/pivotCache/_rels/pivotCacheDefinition3.xml.rels><?xml version="1.0" encoding="utf-8" standalone="yes"?><Relationships xmlns="http://schemas.openxmlformats.org/package/2006/relationships"><Relationship Id="rId1" Type="http://schemas.openxmlformats.org/officeDocument/2006/relationships/pivotCacheRecords" Target="/xl/pivotCache/pivotCacheRecords3.xml" /></Relationships>
</file>

<file path=xl/pivotCache/_rels/pivotCacheDefinition4.xml.rels><?xml version="1.0" encoding="utf-8" standalone="yes"?><Relationships xmlns="http://schemas.openxmlformats.org/package/2006/relationships"><Relationship Id="rId1" Type="http://schemas.openxmlformats.org/officeDocument/2006/relationships/pivotCacheRecords" Target="/xl/pivotCache/pivotCacheRecords4.xml" /></Relationships>
</file>

<file path=xl/pivotCache/_rels/pivotCacheDefinition5.xml.rels><?xml version="1.0" encoding="utf-8" standalone="yes"?><Relationships xmlns="http://schemas.openxmlformats.org/package/2006/relationships"><Relationship Id="rId1" Type="http://schemas.openxmlformats.org/officeDocument/2006/relationships/pivotCacheRecords" Target="/xl/pivotCache/pivotCacheRecords5.xml" /></Relationships>
</file>

<file path=xl/pivotCache/_rels/pivotCacheDefinition6.xml.rels><?xml version="1.0" encoding="utf-8" standalone="yes"?><Relationships xmlns="http://schemas.openxmlformats.org/package/2006/relationships"><Relationship Id="rId1" Type="http://schemas.openxmlformats.org/officeDocument/2006/relationships/pivotCacheRecords" Target="/xl/pivotCache/pivotCacheRecords6.xml" /></Relationships>
</file>

<file path=xl/pivotCache/pivotCacheDefinition1.xml><?xml version="1.0" encoding="utf-8"?>
<pivotCacheDefinition xmlns:d1p1="http://schemas.openxmlformats.org/officeDocument/2006/relationships" xmlns="http://schemas.openxmlformats.org/spreadsheetml/2006/main" d1p1:id="rId1" refreshedBy="Helena Craske" refreshedDate="43902.49491134259" createdVersion="3" refreshedVersion="3" minRefreshableVersion="3" recordCount="0">
  <cacheSource type="worksheet">
    <worksheetSource ref="Q107:AT110" sheet="Asset Reg SNC 2122"/>
  </cacheSource>
  <cacheFields count="31">
    <cacheField name="Cost Centre" numFmtId="0">
      <sharedItems containsBlank="1">
        <m/>
        <s v="P2730006002000"/>
        <s v="D2280006002000"/>
        <s v="H2200006002000"/>
        <s v="H2330006002000"/>
        <s v="R2140006002000"/>
        <s v="R4790006002000"/>
        <s v="D2290006002000"/>
        <s v="D2270006002000"/>
        <s v="H4360006002000"/>
        <s v="H2400006002000"/>
        <s v="H2410006002000"/>
        <s v="H2300006002000"/>
        <s v="H4350006002000"/>
        <s v="H2380006002000"/>
        <s v="H2310006002000"/>
        <s v="H2340006002000"/>
        <s v="D2290026002000"/>
        <s v="H2350006002000"/>
        <s v="D2250006002000"/>
        <s v="R2230006002000"/>
        <s v="D4140006002000"/>
        <s v="D4140006003000"/>
        <s v="H4310006003000"/>
        <s v="R4750006003000"/>
        <s v="D2580016003000"/>
      </sharedItems>
    </cacheField>
    <cacheField name="Life Remaining as at 01-04-19" numFmtId="1">
      <sharedItems containsString="0" containsBlank="1" containsNumber="1" containsInteger="1"/>
    </cacheField>
    <cacheField name="Closing Cost 31/03/19" numFmtId="0">
      <sharedItems containsString="0" containsBlank="1" containsNumber="1" containsInteger="0"/>
    </cacheField>
    <cacheField name="Closing Depn 31/03/19" numFmtId="0">
      <sharedItems containsString="0" containsBlank="1" containsNumber="1" containsInteger="0"/>
    </cacheField>
    <cacheField name="NBV at 31/3/19" numFmtId="0">
      <sharedItems containsString="0" containsBlank="1" containsNumber="1" containsInteger="0"/>
    </cacheField>
    <cacheField name="Check " numFmtId="0">
      <sharedItems containsString="0" containsBlank="1" containsNumber="1" containsInteger="0"/>
    </cacheField>
    <cacheField name="Check" numFmtId="43">
      <sharedItems containsString="0" containsBlank="1" containsNumber="1" containsInteger="1"/>
    </cacheField>
    <cacheField name="Opening Cost 01/04/19" numFmtId="0">
      <sharedItems containsString="0" containsBlank="1" containsNumber="1" containsInteger="0"/>
    </cacheField>
    <cacheField name="Additions P1" numFmtId="43">
      <sharedItems containsBlank="1"/>
    </cacheField>
    <cacheField name="Additions P2" numFmtId="43">
      <sharedItems containsBlank="1"/>
    </cacheField>
    <cacheField name="Additions P3" numFmtId="43">
      <sharedItems containsBlank="1"/>
    </cacheField>
    <cacheField name="Additions P4" numFmtId="43">
      <sharedItems containsBlank="1"/>
    </cacheField>
    <cacheField name="Additions P5" numFmtId="43">
      <sharedItems containsBlank="1"/>
    </cacheField>
    <cacheField name="Additions P6" numFmtId="43">
      <sharedItems containsBlank="1"/>
    </cacheField>
    <cacheField name="Additions P7" numFmtId="43">
      <sharedItems containsBlank="1"/>
    </cacheField>
    <cacheField name="Additions P8" numFmtId="43">
      <sharedItems containsBlank="1"/>
    </cacheField>
    <cacheField name="Additions P9" numFmtId="43">
      <sharedItems containsBlank="1"/>
    </cacheField>
    <cacheField name="Additions P10" numFmtId="43">
      <sharedItems containsBlank="1"/>
    </cacheField>
    <cacheField name="Additions P11" numFmtId="43">
      <sharedItems containsBlank="1"/>
    </cacheField>
    <cacheField name="Additions P12" numFmtId="43">
      <sharedItems containsBlank="1"/>
    </cacheField>
    <cacheField name="Total Additions 19-20" numFmtId="43">
      <sharedItems containsString="0" containsBlank="1" containsNumber="1" containsInteger="1"/>
    </cacheField>
    <cacheField name="Revaluation_x000a_(upward)_x000a_to Rev Res" numFmtId="43">
      <sharedItems containsBlank="1"/>
    </cacheField>
    <cacheField name="Revaluation_x000a_(downward)_x000a_to Rev Res" numFmtId="43">
      <sharedItems containsBlank="1"/>
    </cacheField>
    <cacheField name="Disposals at Cost (Sales)" numFmtId="43">
      <sharedItems containsString="0" containsBlank="1" containsNumber="1" containsInteger="0"/>
    </cacheField>
    <cacheField name="Disposals at Cost (Derecognition)" numFmtId="43">
      <sharedItems containsBlank="1"/>
    </cacheField>
    <cacheField name="Revaluation/Impairment_x000a_to I &amp; E" numFmtId="43">
      <sharedItems containsBlank="1"/>
    </cacheField>
    <cacheField name="Reclassification" numFmtId="43">
      <sharedItems containsBlank="1"/>
    </cacheField>
    <cacheField name="Reclassification of Value Adjustments" numFmtId="43">
      <sharedItems containsBlank="1"/>
    </cacheField>
    <cacheField name="Closing Cost 31/03/20" numFmtId="43">
      <sharedItems containsString="0" containsBlank="1" containsNumber="1" containsInteger="0"/>
    </cacheField>
    <cacheField name="Opening Depn 01/04/19" numFmtId="43">
      <sharedItems containsString="0" containsBlank="1" containsNumber="1" containsInteger="0"/>
    </cacheField>
    <cacheField name="Depn Charge for Year_x000a_(duplicate asset codes zeroed)" numFmtId="43">
      <sharedItems containsString="0" containsBlank="1" containsNumber="1" containsInteger="0"/>
    </cacheField>
  </cacheFields>
  <extLst xmlns="http://schemas.openxmlformats.org/spreadsheetml/2006/main"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:d1p1="http://schemas.openxmlformats.org/officeDocument/2006/relationships" xmlns="http://schemas.openxmlformats.org/spreadsheetml/2006/main" d1p1:id="rId1" refreshedBy="Helena Craske" refreshedDate="43902.496007870373" createdVersion="3" refreshedVersion="3" minRefreshableVersion="3" recordCount="0">
  <cacheSource type="worksheet">
    <worksheetSource ref="E107:F110" sheet="Asset Reg SNC 2122"/>
  </cacheSource>
  <cacheFields count="44">
    <cacheField name="Asset Type" numFmtId="0">
      <sharedItems containsBlank="1">
        <m/>
        <s v="L &amp; B"/>
        <s v="V, P &amp; E"/>
        <s v="INF"/>
        <s v="INV PROP"/>
        <s v="SURPLUS"/>
        <s v="CA"/>
        <s v="AUC"/>
        <s v="INT"/>
      </sharedItems>
    </cacheField>
    <cacheField name=" Valuation Basis" numFmtId="0">
      <sharedItems containsBlank="1"/>
    </cacheField>
    <cacheField name="Further Asset Info" numFmtId="0">
      <sharedItems containsBlank="1"/>
    </cacheField>
    <cacheField name="Land/Building Split" numFmtId="0">
      <sharedItems containsString="0" containsBlank="1" containsNumber="1" containsInteger="1"/>
    </cacheField>
    <cacheField name="Category for CIPFA Stats Return" numFmtId="0">
      <sharedItems containsBlank="1"/>
    </cacheField>
    <cacheField name="Purchase Date" numFmtId="0">
      <sharedItems containsNonDate="0" containsDate="1" containsString="0" containsBlank="1"/>
    </cacheField>
    <cacheField name="Invoice Ref" numFmtId="0">
      <sharedItems containsString="0" containsBlank="1" containsNumber="1" containsInteger="1"/>
    </cacheField>
    <cacheField name="Depreciate (Y/N)" numFmtId="0">
      <sharedItems containsBlank="1"/>
    </cacheField>
    <cacheField name="Total Life Years" numFmtId="0">
      <sharedItems containsString="0" containsBlank="1" containsNumber="1" containsInteger="1"/>
    </cacheField>
    <cacheField name="Life (Months)" numFmtId="0">
      <sharedItems containsString="0" containsBlank="1" containsNumber="1" containsInteger="1"/>
    </cacheField>
    <cacheField name="Start Depn month" numFmtId="0">
      <sharedItems containsNonDate="0" containsDate="1" containsString="0" containsBlank="1"/>
    </cacheField>
    <cacheField name="Finish Depn Month" numFmtId="0">
      <sharedItems containsNonDate="0" containsDate="1" containsString="0" containsBlank="1"/>
    </cacheField>
    <cacheField name="Date of Last Revaluation" numFmtId="0">
      <sharedItems containsNonDate="0" containsDate="1" containsString="0" containsBlank="1"/>
    </cacheField>
    <cacheField name="Cost Centre" numFmtId="0">
      <sharedItems containsBlank="1"/>
    </cacheField>
    <cacheField name="Life Remaining as at 01-04-19" numFmtId="1">
      <sharedItems containsString="0" containsBlank="1" containsNumber="1" containsInteger="1"/>
    </cacheField>
    <cacheField name="Closing Cost 31/03/19" numFmtId="0">
      <sharedItems containsString="0" containsBlank="1" containsNumber="1" containsInteger="0"/>
    </cacheField>
    <cacheField name="Closing Depn 31/03/19" numFmtId="0">
      <sharedItems containsString="0" containsBlank="1" containsNumber="1" containsInteger="0"/>
    </cacheField>
    <cacheField name="NBV at 31/3/19" numFmtId="0">
      <sharedItems containsString="0" containsBlank="1" containsNumber="1" containsInteger="0"/>
    </cacheField>
    <cacheField name="Check " numFmtId="0">
      <sharedItems containsString="0" containsBlank="1" containsNumber="1" containsInteger="0"/>
    </cacheField>
    <cacheField name="Check" numFmtId="43">
      <sharedItems containsString="0" containsBlank="1" containsNumber="1" containsInteger="1"/>
    </cacheField>
    <cacheField name="Opening Cost 01/04/19" numFmtId="0">
      <sharedItems containsString="0" containsBlank="1" containsNumber="1" containsInteger="0"/>
    </cacheField>
    <cacheField name="Additions P1" numFmtId="43">
      <sharedItems containsBlank="1"/>
    </cacheField>
    <cacheField name="Additions P2" numFmtId="43">
      <sharedItems containsBlank="1"/>
    </cacheField>
    <cacheField name="Additions P3" numFmtId="43">
      <sharedItems containsBlank="1"/>
    </cacheField>
    <cacheField name="Additions P4" numFmtId="43">
      <sharedItems containsBlank="1"/>
    </cacheField>
    <cacheField name="Additions P5" numFmtId="43">
      <sharedItems containsBlank="1"/>
    </cacheField>
    <cacheField name="Additions P6" numFmtId="43">
      <sharedItems containsBlank="1"/>
    </cacheField>
    <cacheField name="Additions P7" numFmtId="43">
      <sharedItems containsBlank="1"/>
    </cacheField>
    <cacheField name="Additions P8" numFmtId="43">
      <sharedItems containsBlank="1"/>
    </cacheField>
    <cacheField name="Additions P9" numFmtId="43">
      <sharedItems containsBlank="1"/>
    </cacheField>
    <cacheField name="Additions P10" numFmtId="43">
      <sharedItems containsBlank="1"/>
    </cacheField>
    <cacheField name="Additions P11" numFmtId="43">
      <sharedItems containsBlank="1"/>
    </cacheField>
    <cacheField name="Additions P12" numFmtId="43">
      <sharedItems containsBlank="1"/>
    </cacheField>
    <cacheField name="Total Additions 19-20" numFmtId="43">
      <sharedItems containsString="0" containsBlank="1" containsNumber="1" containsInteger="1"/>
    </cacheField>
    <cacheField name="Revaluation_x000a_(upward)_x000a_to Rev Res" numFmtId="43">
      <sharedItems containsBlank="1"/>
    </cacheField>
    <cacheField name="Revaluation_x000a_(downward)_x000a_to Rev Res" numFmtId="43">
      <sharedItems containsBlank="1"/>
    </cacheField>
    <cacheField name="Disposals at Cost (Sales)" numFmtId="43">
      <sharedItems containsString="0" containsBlank="1" containsNumber="1" containsInteger="0"/>
    </cacheField>
    <cacheField name="Disposals at Cost (Derecognition)" numFmtId="43">
      <sharedItems containsBlank="1"/>
    </cacheField>
    <cacheField name="Revaluation/Impairment_x000a_to I &amp; E" numFmtId="43">
      <sharedItems containsBlank="1"/>
    </cacheField>
    <cacheField name="Reclassification" numFmtId="43">
      <sharedItems containsBlank="1"/>
    </cacheField>
    <cacheField name="Reclassification of Value Adjustments" numFmtId="43">
      <sharedItems containsBlank="1"/>
    </cacheField>
    <cacheField name="Closing Cost 31/03/20" numFmtId="43">
      <sharedItems containsString="0" containsBlank="1" containsNumber="1" containsInteger="0"/>
    </cacheField>
    <cacheField name="Opening Depn 01/04/19" numFmtId="43">
      <sharedItems containsString="0" containsBlank="1" containsNumber="1" containsInteger="0"/>
    </cacheField>
    <cacheField name="Depn Charge for Year_x000a_(duplicate asset codes zeroed)" numFmtId="43">
      <sharedItems containsString="0" containsBlank="1" containsNumber="1" containsInteger="0"/>
    </cacheField>
  </cacheFields>
  <extLst xmlns="http://schemas.openxmlformats.org/spreadsheetml/2006/main"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:d1p1="http://schemas.openxmlformats.org/officeDocument/2006/relationships" xmlns="http://schemas.openxmlformats.org/spreadsheetml/2006/main" d1p1:id="rId1" refreshedBy="Helena Craske" refreshedDate="44313.675405439812" createdVersion="3" refreshedVersion="3" minRefreshableVersion="3" recordCount="0">
  <cacheSource type="worksheet">
    <worksheetSource ref="E137:F137" sheet="Asset Reg SNC 2122"/>
  </cacheSource>
  <cacheFields count="34">
    <cacheField name="Asset Type" numFmtId="0">
      <sharedItems containsBlank="1">
        <m/>
        <s v="L &amp; B"/>
        <s v="V, P &amp; E"/>
        <s v="INF"/>
        <s v="INV PROP"/>
        <s v="SURPLUS"/>
        <s v="CA"/>
        <s v="AUC"/>
        <s v="AUC - IV"/>
        <s v="INT"/>
        <s v="INT UC"/>
      </sharedItems>
    </cacheField>
    <cacheField name=" Valuation Basis" numFmtId="0">
      <sharedItems containsBlank="1"/>
    </cacheField>
    <cacheField name="Further Asset Info" numFmtId="0">
      <sharedItems containsBlank="1"/>
    </cacheField>
    <cacheField name="Land/Building Split" numFmtId="0">
      <sharedItems containsString="0" containsBlank="1" containsNumber="1" containsInteger="1"/>
    </cacheField>
    <cacheField name="Category for CIPFA Stats Return" numFmtId="0">
      <sharedItems containsBlank="1"/>
    </cacheField>
    <cacheField name="Purchase Date" numFmtId="0">
      <sharedItems containsNonDate="0" containsDate="1" containsString="0" containsBlank="1"/>
    </cacheField>
    <cacheField name="Invoice Ref" numFmtId="0">
      <sharedItems containsString="0" containsBlank="1" containsNumber="1" containsInteger="1"/>
    </cacheField>
    <cacheField name="Depreciate (Y/N)" numFmtId="0">
      <sharedItems containsBlank="1"/>
    </cacheField>
    <cacheField name="Total Life Years" numFmtId="0">
      <sharedItems containsString="0" containsBlank="1" containsNumber="1" containsInteger="1"/>
    </cacheField>
    <cacheField name="Life (Months)" numFmtId="0">
      <sharedItems containsString="0" containsBlank="1" containsNumber="1" containsInteger="1"/>
    </cacheField>
    <cacheField name="Start Depn month" numFmtId="0">
      <sharedItems containsNonDate="0" containsDate="1" containsString="0" containsBlank="1"/>
    </cacheField>
    <cacheField name="Finish Depn Month" numFmtId="0">
      <sharedItems containsNonDate="0" containsDate="1" containsString="0" containsBlank="1"/>
    </cacheField>
    <cacheField name="Date of Last Revaluation" numFmtId="0">
      <sharedItems containsNonDate="0" containsDate="1" containsString="0" containsBlank="1"/>
    </cacheField>
    <cacheField name="Cost Centre" numFmtId="0">
      <sharedItems containsBlank="1"/>
    </cacheField>
    <cacheField name="Life Remaining as at 01-04-20" numFmtId="0">
      <sharedItems containsString="0" containsBlank="1" containsNumber="1" containsInteger="1"/>
    </cacheField>
    <cacheField name="Closing Cost 31/03/20" numFmtId="0">
      <sharedItems containsString="0" containsBlank="1" containsNumber="1" containsInteger="0"/>
    </cacheField>
    <cacheField name="Closing Depn 31/03/20" numFmtId="0">
      <sharedItems containsString="0" containsBlank="1" containsNumber="1" containsInteger="0"/>
    </cacheField>
    <cacheField name="NBV at 31/3/20" numFmtId="0">
      <sharedItems containsString="0" containsBlank="1" containsNumber="1" containsInteger="0"/>
    </cacheField>
    <cacheField name="Check " numFmtId="0">
      <sharedItems containsString="0" containsBlank="1" containsNumber="1" containsInteger="0"/>
    </cacheField>
    <cacheField name="Check" numFmtId="43">
      <sharedItems containsString="0" containsBlank="1" containsNumber="1" containsInteger="1"/>
    </cacheField>
    <cacheField name="Opening Cost 01/04/20" numFmtId="0">
      <sharedItems containsString="0" containsBlank="1" containsNumber="1" containsInteger="0"/>
    </cacheField>
    <cacheField name="Additions P1" numFmtId="43">
      <sharedItems containsString="0" containsBlank="1" containsNumber="1" containsInteger="0"/>
    </cacheField>
    <cacheField name="Additions P2" numFmtId="43">
      <sharedItems containsString="0" containsBlank="1" containsNumber="1" containsInteger="0"/>
    </cacheField>
    <cacheField name="Additions P3" numFmtId="43">
      <sharedItems containsString="0" containsBlank="1" containsNumber="1" containsInteger="0"/>
    </cacheField>
    <cacheField name="Additions P4" numFmtId="0">
      <sharedItems containsString="0" containsBlank="1" containsNumber="1" containsInteger="0"/>
    </cacheField>
    <cacheField name="Additions P5" numFmtId="43">
      <sharedItems containsString="0" containsBlank="1" containsNumber="1" containsInteger="0"/>
    </cacheField>
    <cacheField name="Additions P6" numFmtId="43">
      <sharedItems containsString="0" containsBlank="1" containsNumber="1" containsInteger="0"/>
    </cacheField>
    <cacheField name="Additions P7" numFmtId="43">
      <sharedItems containsString="0" containsBlank="1" containsNumber="1" containsInteger="0"/>
    </cacheField>
    <cacheField name="Additions P8" numFmtId="43">
      <sharedItems containsString="0" containsBlank="1" containsNumber="1" containsInteger="0"/>
    </cacheField>
    <cacheField name="Additions P9" numFmtId="43">
      <sharedItems containsString="0" containsBlank="1" containsNumber="1" containsInteger="1"/>
    </cacheField>
    <cacheField name="Additions P10" numFmtId="43">
      <sharedItems containsString="0" containsBlank="1" containsNumber="1" containsInteger="0"/>
    </cacheField>
    <cacheField name="Additions P11" numFmtId="43">
      <sharedItems containsString="0" containsBlank="1" containsNumber="1" containsInteger="0"/>
    </cacheField>
    <cacheField name="Additions P12" numFmtId="43">
      <sharedItems containsString="0" containsBlank="1" containsNumber="1" containsInteger="0"/>
    </cacheField>
    <cacheField name="Total Additions 20-21" numFmtId="43">
      <sharedItems containsString="0" containsBlank="1" containsNumber="1" containsInteger="0"/>
    </cacheField>
  </cacheFields>
  <extLst xmlns="http://schemas.openxmlformats.org/spreadsheetml/2006/main"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:d1p1="http://schemas.openxmlformats.org/officeDocument/2006/relationships" xmlns="http://schemas.openxmlformats.org/spreadsheetml/2006/main" d1p1:id="rId1" refreshedBy="Helena Craske" refreshedDate="44321.406812037036" createdVersion="3" refreshedVersion="3" minRefreshableVersion="3" recordCount="0">
  <cacheSource type="worksheet">
    <worksheetSource ref="Q137:AT137" sheet="Asset Reg SNC 2122"/>
  </cacheSource>
  <cacheFields count="31">
    <cacheField name="Cost Centre" numFmtId="0">
      <sharedItems containsBlank="1">
        <m/>
        <s v="P2730006002000"/>
        <s v="D2280006002000"/>
        <s v="H2200006002000"/>
        <s v="H2330006002000"/>
        <s v="R2140006002000"/>
        <s v="R4790006002000"/>
        <s v="D2290006002000"/>
        <s v="D2270006002000"/>
        <s v="H4360006002000"/>
        <s v="H2400006002000"/>
        <s v="H2410006002000"/>
        <s v="H2300006002000"/>
        <s v="H4350006002000"/>
        <s v="H2380006002000"/>
        <s v="H2310006002000"/>
        <s v="H2340006002000"/>
        <s v="D2290026002000"/>
        <s v="H2350006002000"/>
        <s v="D2250006002000"/>
        <s v="R2230006002000"/>
        <s v="D4140006002000"/>
        <s v="D4140006003000"/>
        <s v="H4310006003000"/>
        <s v="D2580016003000"/>
        <s v="R4750006003000"/>
      </sharedItems>
    </cacheField>
    <cacheField name="Life Remaining as at 01-04-20" numFmtId="0">
      <sharedItems containsString="0" containsBlank="1" containsNumber="1" containsInteger="1"/>
    </cacheField>
    <cacheField name="Closing Cost 31/03/20" numFmtId="0">
      <sharedItems containsString="0" containsBlank="1" containsNumber="1" containsInteger="0"/>
    </cacheField>
    <cacheField name="Closing Depn 31/03/20" numFmtId="0">
      <sharedItems containsString="0" containsBlank="1" containsNumber="1" containsInteger="0"/>
    </cacheField>
    <cacheField name="NBV at 31/3/20" numFmtId="0">
      <sharedItems containsString="0" containsBlank="1" containsNumber="1" containsInteger="0"/>
    </cacheField>
    <cacheField name="Check " numFmtId="0">
      <sharedItems containsString="0" containsBlank="1" containsNumber="1" containsInteger="0"/>
    </cacheField>
    <cacheField name="Check" numFmtId="43">
      <sharedItems containsString="0" containsBlank="1" containsNumber="1" containsInteger="1"/>
    </cacheField>
    <cacheField name="Opening Cost 01/04/20" numFmtId="0">
      <sharedItems containsString="0" containsBlank="1" containsNumber="1" containsInteger="0"/>
    </cacheField>
    <cacheField name="Additions P1" numFmtId="43">
      <sharedItems containsString="0" containsBlank="1" containsNumber="1" containsInteger="0"/>
    </cacheField>
    <cacheField name="Additions P2" numFmtId="43">
      <sharedItems containsString="0" containsBlank="1" containsNumber="1" containsInteger="0"/>
    </cacheField>
    <cacheField name="Additions P3" numFmtId="43">
      <sharedItems containsString="0" containsBlank="1" containsNumber="1" containsInteger="0"/>
    </cacheField>
    <cacheField name="Additions P4" numFmtId="0">
      <sharedItems containsString="0" containsBlank="1" containsNumber="1" containsInteger="0"/>
    </cacheField>
    <cacheField name="Additions P5" numFmtId="43">
      <sharedItems containsString="0" containsBlank="1" containsNumber="1" containsInteger="0"/>
    </cacheField>
    <cacheField name="Additions P6" numFmtId="43">
      <sharedItems containsString="0" containsBlank="1" containsNumber="1" containsInteger="0"/>
    </cacheField>
    <cacheField name="Additions P7" numFmtId="43">
      <sharedItems containsString="0" containsBlank="1" containsNumber="1" containsInteger="0"/>
    </cacheField>
    <cacheField name="Additions P8" numFmtId="43">
      <sharedItems containsString="0" containsBlank="1" containsNumber="1" containsInteger="0"/>
    </cacheField>
    <cacheField name="Additions P9" numFmtId="43">
      <sharedItems containsString="0" containsBlank="1" containsNumber="1" containsInteger="1"/>
    </cacheField>
    <cacheField name="Additions P10" numFmtId="43">
      <sharedItems containsString="0" containsBlank="1" containsNumber="1" containsInteger="0"/>
    </cacheField>
    <cacheField name="Additions P11" numFmtId="43">
      <sharedItems containsString="0" containsBlank="1" containsNumber="1" containsInteger="0"/>
    </cacheField>
    <cacheField name="Additions P12" numFmtId="43">
      <sharedItems containsString="0" containsBlank="1" containsNumber="1" containsInteger="0"/>
    </cacheField>
    <cacheField name="Total Additions 20-21" numFmtId="43">
      <sharedItems containsString="0" containsBlank="1" containsNumber="1" containsInteger="0"/>
    </cacheField>
    <cacheField name="Revaluation_x000a_(upward)_x000a_to Rev Res" numFmtId="43">
      <sharedItems containsBlank="1"/>
    </cacheField>
    <cacheField name="Revaluation_x000a_(downward)_x000a_to Rev Res" numFmtId="43">
      <sharedItems containsBlank="1"/>
    </cacheField>
    <cacheField name="Disposals at Cost (Sales)" numFmtId="43">
      <sharedItems containsString="0" containsBlank="1" containsNumber="1" containsInteger="0"/>
    </cacheField>
    <cacheField name="Disposals at Cost (Derecognition)" numFmtId="43">
      <sharedItems containsString="0" containsBlank="1" containsNumber="1" containsInteger="0"/>
    </cacheField>
    <cacheField name="Revaluation/Impairment_x000a_to I &amp; E" numFmtId="43">
      <sharedItems containsBlank="1"/>
    </cacheField>
    <cacheField name="Reclassification" numFmtId="43">
      <sharedItems containsString="0" containsBlank="1" containsNumber="1" containsInteger="0"/>
    </cacheField>
    <cacheField name="Reclassification of Value Adjustments" numFmtId="43">
      <sharedItems containsBlank="1"/>
    </cacheField>
    <cacheField name="Closing Cost 31/03/21" numFmtId="43">
      <sharedItems containsString="0" containsBlank="1" containsNumber="1" containsInteger="0"/>
    </cacheField>
    <cacheField name="Opening Depn 01/04/20" numFmtId="43">
      <sharedItems containsString="0" containsBlank="1" containsNumber="1" containsInteger="0"/>
    </cacheField>
    <cacheField name="Depn Charge for Year_x000a_(duplicate asset codes zeroed)" numFmtId="43">
      <sharedItems containsString="0" containsBlank="1" containsNumber="1" containsInteger="0"/>
    </cacheField>
  </cacheFields>
  <extLst xmlns="http://schemas.openxmlformats.org/spreadsheetml/2006/main"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:d1p1="http://schemas.openxmlformats.org/officeDocument/2006/relationships" xmlns="http://schemas.openxmlformats.org/spreadsheetml/2006/main" d1p1:id="rId1" refreshedBy="Helena Craske" refreshedDate="44321.406939583336" createdVersion="3" refreshedVersion="3" minRefreshableVersion="3" recordCount="0">
  <cacheSource type="worksheet">
    <worksheetSource ref="E137:F137" sheet="Asset Reg SNC 2122"/>
  </cacheSource>
  <cacheFields count="44">
    <cacheField name="Asset Type" numFmtId="0">
      <sharedItems containsBlank="1">
        <m/>
        <s v="L &amp; B"/>
        <s v="V, P &amp; E"/>
        <s v="INF"/>
        <s v="INV PROP"/>
        <s v="SURPLUS"/>
        <s v="CA"/>
        <s v="AUC"/>
        <s v="AUC - IV"/>
        <s v="INT"/>
      </sharedItems>
    </cacheField>
    <cacheField name=" Valuation Basis" numFmtId="0">
      <sharedItems containsBlank="1"/>
    </cacheField>
    <cacheField name="Further Asset Info" numFmtId="0">
      <sharedItems containsBlank="1"/>
    </cacheField>
    <cacheField name="Land/Building Split" numFmtId="0">
      <sharedItems containsString="0" containsBlank="1" containsNumber="1" containsInteger="1"/>
    </cacheField>
    <cacheField name="Category for CIPFA Stats Return" numFmtId="0">
      <sharedItems containsBlank="1"/>
    </cacheField>
    <cacheField name="Purchase Date" numFmtId="0">
      <sharedItems containsNonDate="0" containsDate="1" containsString="0" containsBlank="1"/>
    </cacheField>
    <cacheField name="Invoice Ref" numFmtId="0">
      <sharedItems containsString="0" containsBlank="1" containsNumber="1" containsInteger="1"/>
    </cacheField>
    <cacheField name="Depreciate (Y/N)" numFmtId="0">
      <sharedItems containsBlank="1"/>
    </cacheField>
    <cacheField name="Total Life Years" numFmtId="0">
      <sharedItems containsString="0" containsBlank="1" containsNumber="1" containsInteger="1"/>
    </cacheField>
    <cacheField name="Life (Months)" numFmtId="0">
      <sharedItems containsString="0" containsBlank="1" containsNumber="1" containsInteger="1"/>
    </cacheField>
    <cacheField name="Start Depn month" numFmtId="0">
      <sharedItems containsNonDate="0" containsDate="1" containsString="0" containsBlank="1"/>
    </cacheField>
    <cacheField name="Finish Depn Month" numFmtId="0">
      <sharedItems containsNonDate="0" containsDate="1" containsString="0" containsBlank="1"/>
    </cacheField>
    <cacheField name="Date of Last Revaluation" numFmtId="0">
      <sharedItems containsNonDate="0" containsDate="1" containsString="0" containsBlank="1"/>
    </cacheField>
    <cacheField name="Cost Centre" numFmtId="0">
      <sharedItems containsBlank="1"/>
    </cacheField>
    <cacheField name="Life Remaining as at 01-04-20" numFmtId="0">
      <sharedItems containsString="0" containsBlank="1" containsNumber="1" containsInteger="1"/>
    </cacheField>
    <cacheField name="Closing Cost 31/03/20" numFmtId="0">
      <sharedItems containsString="0" containsBlank="1" containsNumber="1" containsInteger="0"/>
    </cacheField>
    <cacheField name="Closing Depn 31/03/20" numFmtId="0">
      <sharedItems containsString="0" containsBlank="1" containsNumber="1" containsInteger="0"/>
    </cacheField>
    <cacheField name="NBV at 31/3/20" numFmtId="0">
      <sharedItems containsString="0" containsBlank="1" containsNumber="1" containsInteger="0"/>
    </cacheField>
    <cacheField name="Check " numFmtId="0">
      <sharedItems containsString="0" containsBlank="1" containsNumber="1" containsInteger="0"/>
    </cacheField>
    <cacheField name="Check" numFmtId="43">
      <sharedItems containsString="0" containsBlank="1" containsNumber="1" containsInteger="1"/>
    </cacheField>
    <cacheField name="Opening Cost 01/04/20" numFmtId="0">
      <sharedItems containsString="0" containsBlank="1" containsNumber="1" containsInteger="0"/>
    </cacheField>
    <cacheField name="Additions P1" numFmtId="43">
      <sharedItems containsString="0" containsBlank="1" containsNumber="1" containsInteger="0"/>
    </cacheField>
    <cacheField name="Additions P2" numFmtId="43">
      <sharedItems containsString="0" containsBlank="1" containsNumber="1" containsInteger="0"/>
    </cacheField>
    <cacheField name="Additions P3" numFmtId="43">
      <sharedItems containsString="0" containsBlank="1" containsNumber="1" containsInteger="0"/>
    </cacheField>
    <cacheField name="Additions P4" numFmtId="0">
      <sharedItems containsString="0" containsBlank="1" containsNumber="1" containsInteger="0"/>
    </cacheField>
    <cacheField name="Additions P5" numFmtId="43">
      <sharedItems containsString="0" containsBlank="1" containsNumber="1" containsInteger="0"/>
    </cacheField>
    <cacheField name="Additions P6" numFmtId="43">
      <sharedItems containsString="0" containsBlank="1" containsNumber="1" containsInteger="0"/>
    </cacheField>
    <cacheField name="Additions P7" numFmtId="43">
      <sharedItems containsString="0" containsBlank="1" containsNumber="1" containsInteger="0"/>
    </cacheField>
    <cacheField name="Additions P8" numFmtId="43">
      <sharedItems containsString="0" containsBlank="1" containsNumber="1" containsInteger="0"/>
    </cacheField>
    <cacheField name="Additions P9" numFmtId="43">
      <sharedItems containsString="0" containsBlank="1" containsNumber="1" containsInteger="1"/>
    </cacheField>
    <cacheField name="Additions P10" numFmtId="43">
      <sharedItems containsString="0" containsBlank="1" containsNumber="1" containsInteger="0"/>
    </cacheField>
    <cacheField name="Additions P11" numFmtId="43">
      <sharedItems containsString="0" containsBlank="1" containsNumber="1" containsInteger="0"/>
    </cacheField>
    <cacheField name="Additions P12" numFmtId="43">
      <sharedItems containsString="0" containsBlank="1" containsNumber="1" containsInteger="0"/>
    </cacheField>
    <cacheField name="Total Additions 20-21" numFmtId="43">
      <sharedItems containsString="0" containsBlank="1" containsNumber="1" containsInteger="0"/>
    </cacheField>
    <cacheField name="Revaluation_x000a_(upward)_x000a_to Rev Res" numFmtId="43">
      <sharedItems containsBlank="1"/>
    </cacheField>
    <cacheField name="Revaluation_x000a_(downward)_x000a_to Rev Res" numFmtId="43">
      <sharedItems containsBlank="1"/>
    </cacheField>
    <cacheField name="Disposals at Cost (Sales)" numFmtId="43">
      <sharedItems containsString="0" containsBlank="1" containsNumber="1" containsInteger="0"/>
    </cacheField>
    <cacheField name="Disposals at Cost (Derecognition)" numFmtId="43">
      <sharedItems containsString="0" containsBlank="1" containsNumber="1" containsInteger="0"/>
    </cacheField>
    <cacheField name="Revaluation/Impairment_x000a_to I &amp; E" numFmtId="43">
      <sharedItems containsBlank="1"/>
    </cacheField>
    <cacheField name="Reclassification" numFmtId="43">
      <sharedItems containsString="0" containsBlank="1" containsNumber="1" containsInteger="0"/>
    </cacheField>
    <cacheField name="Reclassification of Value Adjustments" numFmtId="43">
      <sharedItems containsBlank="1"/>
    </cacheField>
    <cacheField name="Closing Cost 31/03/21" numFmtId="43">
      <sharedItems containsString="0" containsBlank="1" containsNumber="1" containsInteger="0"/>
    </cacheField>
    <cacheField name="Opening Depn 01/04/20" numFmtId="43">
      <sharedItems containsString="0" containsBlank="1" containsNumber="1" containsInteger="0"/>
    </cacheField>
    <cacheField name="Depn Charge for Year_x000a_(duplicate asset codes zeroed)" numFmtId="43">
      <sharedItems containsString="0" containsBlank="1" containsNumber="1" containsInteger="0"/>
    </cacheField>
  </cacheFields>
  <extLst xmlns="http://schemas.openxmlformats.org/spreadsheetml/2006/main"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:d1p1="http://schemas.openxmlformats.org/officeDocument/2006/relationships" xmlns="http://schemas.openxmlformats.org/spreadsheetml/2006/main" d1p1:id="rId1" refreshedBy="Helena Craske" refreshedDate="44357.383032754631" createdVersion="3" refreshedVersion="3" minRefreshableVersion="3" recordCount="0">
  <cacheSource type="worksheet">
    <worksheetSource ref="E137:F137" sheet="Asset Reg SNC 2122"/>
  </cacheSource>
  <cacheFields count="41">
    <cacheField name="Asset Type" numFmtId="0">
      <sharedItems containsBlank="1">
        <m/>
        <s v="L &amp; B"/>
        <s v="V, P &amp; E"/>
        <s v="INF"/>
        <s v="INV PROP"/>
        <s v="SURPLUS"/>
        <s v="CA"/>
        <s v="AUC"/>
        <s v="AUC - IV"/>
        <s v="INT"/>
        <s v="INT UC"/>
      </sharedItems>
    </cacheField>
    <cacheField name=" Valuation Basis" numFmtId="0">
      <sharedItems containsBlank="1"/>
    </cacheField>
    <cacheField name="Further Asset Info" numFmtId="0">
      <sharedItems containsBlank="1"/>
    </cacheField>
    <cacheField name="Land/Building Split" numFmtId="0">
      <sharedItems containsString="0" containsBlank="1" containsNumber="1" containsInteger="1"/>
    </cacheField>
    <cacheField name="Category for CIPFA Stats Return" numFmtId="0">
      <sharedItems containsBlank="1"/>
    </cacheField>
    <cacheField name="Purchase Date" numFmtId="0">
      <sharedItems containsNonDate="0" containsDate="1" containsString="0" containsBlank="1"/>
    </cacheField>
    <cacheField name="Invoice Ref" numFmtId="0">
      <sharedItems containsString="0" containsBlank="1" containsNumber="1" containsInteger="1"/>
    </cacheField>
    <cacheField name="Depreciate (Y/N)" numFmtId="0">
      <sharedItems containsBlank="1"/>
    </cacheField>
    <cacheField name="Total Life Years" numFmtId="0">
      <sharedItems containsString="0" containsBlank="1" containsNumber="1" containsInteger="1"/>
    </cacheField>
    <cacheField name="Life (Months)" numFmtId="0">
      <sharedItems containsString="0" containsBlank="1" containsNumber="1" containsInteger="1"/>
    </cacheField>
    <cacheField name="Start Depn month" numFmtId="0">
      <sharedItems containsNonDate="0" containsDate="1" containsString="0" containsBlank="1"/>
    </cacheField>
    <cacheField name="Finish Depn Month" numFmtId="0">
      <sharedItems containsNonDate="0" containsDate="1" containsString="0" containsBlank="1"/>
    </cacheField>
    <cacheField name="Date of Last Revaluation" numFmtId="0">
      <sharedItems containsDate="1" containsMixedTypes="1" containsBlank="1">
        <m/>
        <d v="2018-04-01T00:00:00"/>
        <d v="2019-04-01T00:00:00"/>
        <d v="2021-04-01T00:00:00"/>
        <s v="Historic Cost"/>
        <d v="2017-04-01T00:00:00"/>
        <d v="2020-04-01T00:00:00"/>
        <d v="2016-04-01T00:00:00"/>
      </sharedItems>
    </cacheField>
    <cacheField name="Cost Centre" numFmtId="0">
      <sharedItems containsBlank="1"/>
    </cacheField>
    <cacheField name="Life Remaining as at 01-04-20" numFmtId="0">
      <sharedItems containsString="0" containsBlank="1" containsNumber="1" containsInteger="1"/>
    </cacheField>
    <cacheField name="Closing Cost 31/03/20" numFmtId="0">
      <sharedItems containsString="0" containsBlank="1" containsNumber="1" containsInteger="0"/>
    </cacheField>
    <cacheField name="Closing Depn 31/03/20" numFmtId="0">
      <sharedItems containsString="0" containsBlank="1" containsNumber="1" containsInteger="0"/>
    </cacheField>
    <cacheField name="NBV at 31/3/20" numFmtId="0">
      <sharedItems containsString="0" containsBlank="1" containsNumber="1" containsInteger="0"/>
    </cacheField>
    <cacheField name="Check " numFmtId="0">
      <sharedItems containsString="0" containsBlank="1" containsNumber="1" containsInteger="0"/>
    </cacheField>
    <cacheField name="Check" numFmtId="43">
      <sharedItems containsString="0" containsBlank="1" containsNumber="1" containsInteger="1"/>
    </cacheField>
    <cacheField name="Opening Cost 01/04/20" numFmtId="0">
      <sharedItems containsString="0" containsBlank="1" containsNumber="1" containsInteger="0"/>
    </cacheField>
    <cacheField name="Additions P1" numFmtId="43">
      <sharedItems containsString="0" containsBlank="1" containsNumber="1" containsInteger="0"/>
    </cacheField>
    <cacheField name="Additions P2" numFmtId="43">
      <sharedItems containsString="0" containsBlank="1" containsNumber="1" containsInteger="0"/>
    </cacheField>
    <cacheField name="Additions P3" numFmtId="43">
      <sharedItems containsString="0" containsBlank="1" containsNumber="1" containsInteger="0"/>
    </cacheField>
    <cacheField name="Additions P4" numFmtId="0">
      <sharedItems containsString="0" containsBlank="1" containsNumber="1" containsInteger="0"/>
    </cacheField>
    <cacheField name="Additions P5" numFmtId="43">
      <sharedItems containsString="0" containsBlank="1" containsNumber="1" containsInteger="0"/>
    </cacheField>
    <cacheField name="Additions P6" numFmtId="43">
      <sharedItems containsString="0" containsBlank="1" containsNumber="1" containsInteger="0"/>
    </cacheField>
    <cacheField name="Additions P7" numFmtId="43">
      <sharedItems containsString="0" containsBlank="1" containsNumber="1" containsInteger="0"/>
    </cacheField>
    <cacheField name="Additions P8" numFmtId="43">
      <sharedItems containsString="0" containsBlank="1" containsNumber="1" containsInteger="0"/>
    </cacheField>
    <cacheField name="Additions P9" numFmtId="43">
      <sharedItems containsString="0" containsBlank="1" containsNumber="1" containsInteger="1"/>
    </cacheField>
    <cacheField name="Additions P10" numFmtId="43">
      <sharedItems containsString="0" containsBlank="1" containsNumber="1" containsInteger="0"/>
    </cacheField>
    <cacheField name="Additions P11" numFmtId="43">
      <sharedItems containsString="0" containsBlank="1" containsNumber="1" containsInteger="0"/>
    </cacheField>
    <cacheField name="Additions P12" numFmtId="43">
      <sharedItems containsString="0" containsBlank="1" containsNumber="1" containsInteger="0"/>
    </cacheField>
    <cacheField name="Total Additions 20-21" numFmtId="43">
      <sharedItems containsString="0" containsBlank="1" containsNumber="1" containsInteger="0"/>
    </cacheField>
    <cacheField name="Revaluation_x000a_(upward)_x000a_to Rev Res" numFmtId="43">
      <sharedItems containsString="0" containsBlank="1" containsNumber="1" containsInteger="0"/>
    </cacheField>
    <cacheField name="Revaluation_x000a_(downward)_x000a_to Rev Res" numFmtId="43">
      <sharedItems containsString="0" containsBlank="1" containsNumber="1" containsInteger="0"/>
    </cacheField>
    <cacheField name="Disposals at Cost (Sales)" numFmtId="43">
      <sharedItems containsString="0" containsBlank="1" containsNumber="1" containsInteger="0"/>
    </cacheField>
    <cacheField name="Disposals at Cost (Derecognition)" numFmtId="43">
      <sharedItems containsString="0" containsBlank="1" containsNumber="1" containsInteger="0"/>
    </cacheField>
    <cacheField name="Revaluation/Impairment_x000a_to I &amp; E" numFmtId="43">
      <sharedItems containsString="0" containsBlank="1" containsNumber="1" containsInteger="0"/>
    </cacheField>
    <cacheField name="Reclassification" numFmtId="43">
      <sharedItems containsString="0" containsBlank="1" containsNumber="1" containsInteger="0"/>
    </cacheField>
    <cacheField name="Closing Cost 31/03/21" numFmtId="43">
      <sharedItems containsString="0" containsBlank="1" containsNumber="1" containsInteger="0"/>
    </cacheField>
  </cacheFields>
  <extLst xmlns="http://schemas.openxmlformats.org/spreadsheetml/2006/main"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/>
</file>

<file path=xl/pivotCache/pivotCacheRecords2.xml><?xml version="1.0" encoding="utf-8"?>
<pivotCacheRecords xmlns="http://schemas.openxmlformats.org/spreadsheetml/2006/main"/>
</file>

<file path=xl/pivotCache/pivotCacheRecords3.xml><?xml version="1.0" encoding="utf-8"?>
<pivotCacheRecords xmlns="http://schemas.openxmlformats.org/spreadsheetml/2006/main"/>
</file>

<file path=xl/pivotCache/pivotCacheRecords4.xml><?xml version="1.0" encoding="utf-8"?>
<pivotCacheRecords xmlns="http://schemas.openxmlformats.org/spreadsheetml/2006/main"/>
</file>

<file path=xl/pivotCache/pivotCacheRecords5.xml><?xml version="1.0" encoding="utf-8"?>
<pivotCacheRecords xmlns="http://schemas.openxmlformats.org/spreadsheetml/2006/main"/>
</file>

<file path=xl/pivotCache/pivotCacheRecords6.xml><?xml version="1.0" encoding="utf-8"?>
<pivotCacheRecords xmlns="http://schemas.openxmlformats.org/spreadsheetml/2006/main"/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/xl/pivotCache/pivotCacheDefinition3.xml" /></Relationships>
</file>

<file path=xl/pivotTables/_rels/pivotTable2.xml.rels><?xml version="1.0" encoding="utf-8" standalone="yes"?><Relationships xmlns="http://schemas.openxmlformats.org/package/2006/relationships"><Relationship Id="rId1" Type="http://schemas.openxmlformats.org/officeDocument/2006/relationships/pivotCacheDefinition" Target="/xl/pivotCache/pivotCacheDefinition6.xml" /></Relationships>
</file>

<file path=xl/pivotTables/_rels/pivotTable3.xml.rels><?xml version="1.0" encoding="utf-8" standalone="yes"?><Relationships xmlns="http://schemas.openxmlformats.org/package/2006/relationships"><Relationship Id="rId1" Type="http://schemas.openxmlformats.org/officeDocument/2006/relationships/pivotCacheDefinition" Target="/xl/pivotCache/pivotCacheDefinition2.xml" /></Relationships>
</file>

<file path=xl/pivotTables/_rels/pivotTable4.xml.rels><?xml version="1.0" encoding="utf-8" standalone="yes"?><Relationships xmlns="http://schemas.openxmlformats.org/package/2006/relationships"><Relationship Id="rId1" Type="http://schemas.openxmlformats.org/officeDocument/2006/relationships/pivotCacheDefinition" Target="/xl/pivotCache/pivotCacheDefinition1.xml" /></Relationships>
</file>

<file path=xl/pivotTables/_rels/pivotTable5.xml.rels><?xml version="1.0" encoding="utf-8" standalone="yes"?><Relationships xmlns="http://schemas.openxmlformats.org/package/2006/relationships"><Relationship Id="rId1" Type="http://schemas.openxmlformats.org/officeDocument/2006/relationships/pivotCacheDefinition" Target="/xl/pivotCache/pivotCacheDefinition5.xml" /></Relationships>
</file>

<file path=xl/pivotTables/_rels/pivotTable6.xml.rels><?xml version="1.0" encoding="utf-8" standalone="yes"?><Relationships xmlns="http://schemas.openxmlformats.org/package/2006/relationships"><Relationship Id="rId1" Type="http://schemas.openxmlformats.org/officeDocument/2006/relationships/pivotCacheDefinition" Target="/xl/pivotCache/pivotCacheDefinition4.xml" 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outline="1" outlineData="1" createdVersion="6" updatedVersion="6" minRefreshableVersion="3" dataCaption="Values" useAutoFormatting="1" itemPrintTitles="1" indent="0" multipleFieldFilters="0">
  <location ref="A3:B15" colPageCount="1" rowPageCount="1" firstHeaderRow="1" firstDataRow="1" firstDataCol="1"/>
  <pivotFields>
    <pivotField axis="axisRow" showAll="0">
      <items>
        <item x="7"/>
        <item x="8"/>
        <item x="6"/>
        <item x="3"/>
        <item x="9"/>
        <item x="4"/>
        <item x="1"/>
        <item x="5"/>
        <item x="2"/>
        <item x="0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ataField="1"/>
  </pivotFields>
  <rowFields>
    <field x="0"/>
  </rowFields>
  <rowItems xmlns="http://schemas.openxmlformats.org/spreadsheetml/2006/main"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xmlns="http://schemas.openxmlformats.org/spreadsheetml/2006/main" count="1">
    <i/>
  </colItems>
  <dataFields count="1">
    <dataField name="Sum of Total Additions 20-21" fld="33" baseField="0" baseItem="0" numFmtId="0"/>
  </dataFields>
  <pivotTableStyleInfo name="PivotStyleLight16" showRowHeaders="1" showColHeaders="1" showLastColumn="1"/>
  <extLst xmlns="http://schemas.openxmlformats.org/spreadsheetml/2006/main"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4" cacheId="5" applyNumberFormats="0" applyBorderFormats="0" applyFontFormats="0" applyPatternFormats="0" applyAlignmentFormats="0" applyWidthHeightFormats="1" outline="1" outlineData="1" createdVersion="6" updatedVersion="6" minRefreshableVersion="3" dataCaption="Values" useAutoFormatting="1" itemPrintTitles="1" indent="0" multipleFieldFilters="0">
  <location ref="A3:H11" colPageCount="1" rowPageCount="1" firstHeaderRow="1" firstDataRow="2" firstDataCol="1"/>
  <pivotFields>
    <pivotField axis="axisCol" showAll="0">
      <items>
        <item x="1"/>
        <item x="0" h="1"/>
        <item x="2"/>
        <item x="3"/>
        <item x="4" h="1"/>
        <item x="5"/>
        <item x="6"/>
        <item x="7"/>
        <item x="9" h="1"/>
        <item x="8" h="1"/>
        <item x="10" h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>
        <item x="7" m="1"/>
        <item x="5"/>
        <item x="1"/>
        <item x="0" h="1"/>
        <item x="2"/>
        <item x="4"/>
        <item x="6"/>
        <item x="3"/>
        <item t="default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ataField="1"/>
  </pivotFields>
  <rowFields>
    <field x="12"/>
  </rowFields>
  <rowItems xmlns="http://schemas.openxmlformats.org/spreadsheetml/2006/main" count="7">
    <i>
      <x v="1"/>
    </i>
    <i>
      <x v="2"/>
    </i>
    <i>
      <x v="4"/>
    </i>
    <i>
      <x v="5"/>
    </i>
    <i>
      <x v="6"/>
    </i>
    <i>
      <x v="7"/>
    </i>
    <i t="grand">
      <x/>
    </i>
  </rowItems>
  <colFields>
    <field x="0"/>
  </colFields>
  <colItems xmlns="http://schemas.openxmlformats.org/spreadsheetml/2006/main" count="7">
    <i>
      <x/>
    </i>
    <i>
      <x v="2"/>
    </i>
    <i>
      <x v="3"/>
    </i>
    <i>
      <x v="5"/>
    </i>
    <i>
      <x v="6"/>
    </i>
    <i>
      <x v="7"/>
    </i>
    <i t="grand">
      <x/>
    </i>
  </colItems>
  <dataFields count="1">
    <dataField name="Sum of Closing Cost 31/03/21" fld="40" baseField="0" baseItem="0" numFmtId="0"/>
  </dataFields>
  <formats xmlns="http://schemas.openxmlformats.org/spreadsheetml/2006/main" count="1">
    <format dxfId="74">
      <pivotArea outline="0" collapsedLevelsAreSubtotals="1" fieldPosition="0"/>
    </format>
  </formats>
  <pivotTableStyleInfo name="PivotStyleLight16" showRowHeaders="1" showColHeaders="1" showLastColumn="1"/>
  <extLst xmlns="http://schemas.openxmlformats.org/spreadsheetml/2006/main"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outline="1" outlineData="1" createdVersion="6" updatedVersion="6" minRefreshableVersion="3" dataCaption="Values" useAutoFormatting="1" itemPrintTitles="1" indent="0" multipleFieldFilters="0">
  <location ref="F2:G12" colPageCount="1" rowPageCount="1" firstHeaderRow="1" firstDataRow="1" firstDataCol="1"/>
  <pivotFields>
    <pivotField axis="axisRow" showAll="0">
      <items>
        <item x="7"/>
        <item x="6"/>
        <item x="3"/>
        <item x="8"/>
        <item x="4"/>
        <item x="1"/>
        <item x="5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ataField="1"/>
  </pivotFields>
  <rowFields>
    <field x="0"/>
  </rowFields>
  <rowItems xmlns="http://schemas.openxmlformats.org/spreadsheetml/2006/main"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xmlns="http://schemas.openxmlformats.org/spreadsheetml/2006/main" count="1">
    <i/>
  </colItems>
  <dataFields count="1">
    <dataField name="Sum of Depn Charge for Year_x000a_(duplicate asset codes zeroed)" fld="43" baseField="0" baseItem="0" numFmtId="0"/>
  </dataFields>
  <formats xmlns="http://schemas.openxmlformats.org/spreadsheetml/2006/main" count="12">
    <format dxfId="73">
      <pivotArea field="0" type="button" dataOnly="0" labelOnly="1" outline="0" axis="axisRow" fieldPosition="0"/>
    </format>
    <format dxfId="72">
      <pivotArea dataOnly="0" labelOnly="1" outline="0" axis="axisValues" fieldPosition="0"/>
    </format>
    <format dxfId="71">
      <pivotArea field="0" type="button" dataOnly="0" labelOnly="1" outline="0" axis="axisRow" fieldPosition="0"/>
    </format>
    <format dxfId="70">
      <pivotArea dataOnly="0" labelOnly="1" outline="0" axis="axisValues" fieldPosition="0"/>
    </format>
    <format dxfId="69">
      <pivotArea field="0" type="button" dataOnly="0" labelOnly="1" outline="0" axis="axisRow" fieldPosition="0"/>
    </format>
    <format dxfId="68">
      <pivotArea dataOnly="0" labelOnly="1" outline="0" axis="axisValues" fieldPosition="0"/>
    </format>
    <format dxfId="67">
      <pivotArea collapsedLevelsAreSubtotals="1" fieldPosition="0">
        <references count="1">
          <reference field="0" count="1">
            <x v="3"/>
          </reference>
        </references>
      </pivotArea>
    </format>
    <format dxfId="66">
      <pivotArea dataOnly="0" labelOnly="1" fieldPosition="0">
        <references count="1">
          <reference field="0" count="1">
            <x v="3"/>
          </reference>
        </references>
      </pivotArea>
    </format>
    <format dxfId="65">
      <pivotArea collapsedLevelsAreSubtotals="1" fieldPosition="0">
        <references count="1">
          <reference field="0" count="1">
            <x v="5"/>
          </reference>
        </references>
      </pivotArea>
    </format>
    <format dxfId="64">
      <pivotArea dataOnly="0" labelOnly="1" fieldPosition="0">
        <references count="1">
          <reference field="0" count="1">
            <x v="5"/>
          </reference>
        </references>
      </pivotArea>
    </format>
    <format dxfId="63">
      <pivotArea collapsedLevelsAreSubtotals="1" fieldPosition="0">
        <references count="1">
          <reference field="0" count="1">
            <x v="7"/>
          </reference>
        </references>
      </pivotArea>
    </format>
    <format dxfId="62">
      <pivotArea dataOnly="0" labelOnly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LastColumn="1"/>
  <extLst xmlns="http://schemas.openxmlformats.org/spreadsheetml/2006/main"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outline="1" outlineData="1" createdVersion="6" updatedVersion="6" minRefreshableVersion="3" dataCaption="Values" useAutoFormatting="1" itemPrintTitles="1" indent="0" multipleFieldFilters="0">
  <location ref="A2:B29" colPageCount="1" rowPageCount="1" firstHeaderRow="1" firstDataRow="1" firstDataCol="1"/>
  <pivotFields>
    <pivotField axis="axisRow" showAll="0">
      <items>
        <item x="19"/>
        <item x="8"/>
        <item x="2"/>
        <item x="7"/>
        <item x="17"/>
        <item x="25"/>
        <item x="21"/>
        <item x="22"/>
        <item x="3"/>
        <item x="12"/>
        <item x="15"/>
        <item x="4"/>
        <item x="16"/>
        <item x="18"/>
        <item x="14"/>
        <item x="10"/>
        <item x="11"/>
        <item x="23"/>
        <item x="13"/>
        <item x="9"/>
        <item x="1"/>
        <item x="5"/>
        <item x="20"/>
        <item x="24"/>
        <item x="6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ataField="1"/>
  </pivotFields>
  <rowFields>
    <field x="0"/>
  </rowFields>
  <rowItems xmlns="http://schemas.openxmlformats.org/spreadsheetml/2006/main"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xmlns="http://schemas.openxmlformats.org/spreadsheetml/2006/main" count="1">
    <i/>
  </colItems>
  <dataFields count="1">
    <dataField name="Sum of Depn Charge for Year_x000a_(duplicate asset codes zeroed)" fld="30" baseField="0" baseItem="0" numFmtId="0"/>
  </dataFields>
  <formats xmlns="http://schemas.openxmlformats.org/spreadsheetml/2006/main" count="24">
    <format dxfId="61">
      <pivotArea field="0" type="button" dataOnly="0" labelOnly="1" outline="0" axis="axisRow" fieldPosition="0"/>
    </format>
    <format dxfId="60">
      <pivotArea dataOnly="0" labelOnly="1" outline="0" axis="axisValues" fieldPosition="0"/>
    </format>
    <format dxfId="59">
      <pivotArea field="0" type="button" dataOnly="0" labelOnly="1" outline="0" axis="axisRow" fieldPosition="0"/>
    </format>
    <format dxfId="58">
      <pivotArea dataOnly="0" labelOnly="1" outline="0" axis="axisValues" fieldPosition="0"/>
    </format>
    <format dxfId="57">
      <pivotArea field="0" type="button" dataOnly="0" labelOnly="1" outline="0" axis="axisRow" fieldPosition="0"/>
    </format>
    <format dxfId="56">
      <pivotArea dataOnly="0" labelOnly="1" outline="0" axis="axisValues" fieldPosition="0"/>
    </format>
    <format dxfId="55">
      <pivotArea collapsedLevelsAreSubtotals="1" fieldPosition="0">
        <references count="1">
          <reference field="0" count="1">
            <x v="5"/>
          </reference>
        </references>
      </pivotArea>
    </format>
    <format dxfId="54">
      <pivotArea dataOnly="0" labelOnly="1" fieldPosition="0">
        <references count="1">
          <reference field="0" count="1">
            <x v="5"/>
          </reference>
        </references>
      </pivotArea>
    </format>
    <format dxfId="53">
      <pivotArea collapsedLevelsAreSubtotals="1" fieldPosition="0">
        <references count="1">
          <reference field="0" count="1">
            <x v="7"/>
          </reference>
        </references>
      </pivotArea>
    </format>
    <format dxfId="52">
      <pivotArea dataOnly="0" labelOnly="1" fieldPosition="0">
        <references count="1">
          <reference field="0" count="1">
            <x v="7"/>
          </reference>
        </references>
      </pivotArea>
    </format>
    <format dxfId="51">
      <pivotArea collapsedLevelsAreSubtotals="1" fieldPosition="0">
        <references count="1">
          <reference field="0" count="1">
            <x v="17"/>
          </reference>
        </references>
      </pivotArea>
    </format>
    <format dxfId="50">
      <pivotArea dataOnly="0" labelOnly="1" fieldPosition="0">
        <references count="1">
          <reference field="0" count="1">
            <x v="17"/>
          </reference>
        </references>
      </pivotArea>
    </format>
    <format dxfId="49">
      <pivotArea collapsedLevelsAreSubtotals="1" fieldPosition="0">
        <references count="1">
          <reference field="0" count="1">
            <x v="23"/>
          </reference>
        </references>
      </pivotArea>
    </format>
    <format dxfId="48">
      <pivotArea dataOnly="0" labelOnly="1" fieldPosition="0">
        <references count="1">
          <reference field="0" count="1">
            <x v="23"/>
          </reference>
        </references>
      </pivotArea>
    </format>
    <format dxfId="47">
      <pivotArea collapsedLevelsAreSubtotals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46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45">
      <pivotArea collapsedLevelsAreSubtotals="1" fieldPosition="0">
        <references count="1">
          <reference field="0" count="1">
            <x v="6"/>
          </reference>
        </references>
      </pivotArea>
    </format>
    <format dxfId="44">
      <pivotArea dataOnly="0" labelOnly="1" fieldPosition="0">
        <references count="1">
          <reference field="0" count="1">
            <x v="6"/>
          </reference>
        </references>
      </pivotArea>
    </format>
    <format dxfId="43">
      <pivotArea collapsedLevelsAreSubtotals="1" fieldPosition="0">
        <references count="1">
          <reference field="0" count="9"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42">
      <pivotArea dataOnly="0" labelOnly="1" fieldPosition="0">
        <references count="1">
          <reference field="0" count="9"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41">
      <pivotArea collapsedLevelsAreSubtotals="1" fieldPosition="0">
        <references count="1">
          <reference field="0" count="5">
            <x v="18"/>
            <x v="19"/>
            <x v="20"/>
            <x v="21"/>
            <x v="22"/>
          </reference>
        </references>
      </pivotArea>
    </format>
    <format dxfId="40">
      <pivotArea dataOnly="0" labelOnly="1" fieldPosition="0">
        <references count="1">
          <reference field="0" count="5">
            <x v="18"/>
            <x v="19"/>
            <x v="20"/>
            <x v="21"/>
            <x v="22"/>
          </reference>
        </references>
      </pivotArea>
    </format>
    <format dxfId="39">
      <pivotArea collapsedLevelsAreSubtotals="1" fieldPosition="0">
        <references count="1">
          <reference field="0" count="1">
            <x v="24"/>
          </reference>
        </references>
      </pivotArea>
    </format>
    <format dxfId="38">
      <pivotArea dataOnly="0" labelOnly="1" fieldPosition="0">
        <references count="1">
          <reference field="0" count="1">
            <x v="24"/>
          </reference>
        </references>
      </pivotArea>
    </format>
  </formats>
  <pivotTableStyleInfo name="PivotStyleLight16" showRowHeaders="1" showColHeaders="1" showLastColumn="1"/>
  <extLst xmlns="http://schemas.openxmlformats.org/spreadsheetml/2006/main"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PivotTable3" cacheId="4" applyNumberFormats="0" applyBorderFormats="0" applyFontFormats="0" applyPatternFormats="0" applyAlignmentFormats="0" applyWidthHeightFormats="1" outline="1" outlineData="1" createdVersion="6" updatedVersion="6" minRefreshableVersion="3" dataCaption="Values" useAutoFormatting="1" itemPrintTitles="1" indent="0" multipleFieldFilters="0">
  <location ref="E2:F13" colPageCount="1" rowPageCount="1" firstHeaderRow="1" firstDataRow="1" firstDataCol="1"/>
  <pivotFields>
    <pivotField axis="axisRow" showAll="0">
      <items>
        <item x="7"/>
        <item x="8"/>
        <item x="6"/>
        <item x="3"/>
        <item x="9"/>
        <item x="4"/>
        <item x="1"/>
        <item x="5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ataField="1"/>
  </pivotFields>
  <rowFields>
    <field x="0"/>
  </rowFields>
  <rowItems xmlns="http://schemas.openxmlformats.org/spreadsheetml/2006/main"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xmlns="http://schemas.openxmlformats.org/spreadsheetml/2006/main" count="1">
    <i/>
  </colItems>
  <dataFields count="1">
    <dataField name="Sum of Depn Charge for Year_x000a_(duplicate asset codes zeroed)" fld="43" baseField="0" baseItem="0" numFmtId="0"/>
  </dataFields>
  <formats xmlns="http://schemas.openxmlformats.org/spreadsheetml/2006/main" count="14">
    <format dxfId="37">
      <pivotArea field="0" type="button" dataOnly="0" labelOnly="1" outline="0" axis="axisRow" fieldPosition="0"/>
    </format>
    <format dxfId="36">
      <pivotArea dataOnly="0" labelOnly="1" outline="0" axis="axisValues" fieldPosition="0"/>
    </format>
    <format dxfId="35">
      <pivotArea field="0" type="button" dataOnly="0" labelOnly="1" outline="0" axis="axisRow" fieldPosition="0"/>
    </format>
    <format dxfId="34">
      <pivotArea dataOnly="0" labelOnly="1" outline="0" axis="axisValues" fieldPosition="0"/>
    </format>
    <format dxfId="33">
      <pivotArea field="0" type="button" dataOnly="0" labelOnly="1" outline="0" axis="axisRow" fieldPosition="0"/>
    </format>
    <format dxfId="32">
      <pivotArea dataOnly="0" labelOnly="1" outline="0" axis="axisValues" fieldPosition="0"/>
    </format>
    <format dxfId="31">
      <pivotArea collapsedLevelsAreSubtotals="1" fieldPosition="0">
        <references count="1">
          <reference field="0" count="1">
            <x v="4"/>
          </reference>
        </references>
      </pivotArea>
    </format>
    <format dxfId="30">
      <pivotArea dataOnly="0" labelOnly="1" fieldPosition="0">
        <references count="1">
          <reference field="0" count="1">
            <x v="4"/>
          </reference>
        </references>
      </pivotArea>
    </format>
    <format dxfId="29">
      <pivotArea collapsedLevelsAreSubtotals="1" fieldPosition="0">
        <references count="1">
          <reference field="0" count="1">
            <x v="6"/>
          </reference>
        </references>
      </pivotArea>
    </format>
    <format dxfId="28">
      <pivotArea dataOnly="0" labelOnly="1" fieldPosition="0">
        <references count="1">
          <reference field="0" count="1">
            <x v="6"/>
          </reference>
        </references>
      </pivotArea>
    </format>
    <format dxfId="27">
      <pivotArea collapsedLevelsAreSubtotals="1" fieldPosition="0">
        <references count="1">
          <reference field="0" count="1">
            <x v="6"/>
          </reference>
        </references>
      </pivotArea>
    </format>
    <format dxfId="26">
      <pivotArea dataOnly="0" labelOnly="1" fieldPosition="0">
        <references count="1">
          <reference field="0" count="1">
            <x v="6"/>
          </reference>
        </references>
      </pivotArea>
    </format>
    <format dxfId="25">
      <pivotArea collapsedLevelsAreSubtotals="1" fieldPosition="0">
        <references count="1">
          <reference field="0" count="1">
            <x v="8"/>
          </reference>
        </references>
      </pivotArea>
    </format>
    <format dxfId="24">
      <pivotArea dataOnly="0" labelOnly="1" fieldPosition="0">
        <references count="1">
          <reference field="0" count="1">
            <x v="8"/>
          </reference>
        </references>
      </pivotArea>
    </format>
  </formats>
  <pivotTableStyleInfo name="PivotStyleLight16" showRowHeaders="1" showColHeaders="1" showLastColumn="1"/>
  <extLst xmlns="http://schemas.openxmlformats.org/spreadsheetml/2006/main"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outline="1" outlineData="1" createdVersion="6" updatedVersion="6" minRefreshableVersion="3" dataCaption="Values" useAutoFormatting="1" itemPrintTitles="1" indent="0" multipleFieldFilters="0">
  <location ref="A2:B28" colPageCount="1" rowPageCount="1" firstHeaderRow="1" firstDataRow="1" firstDataCol="1"/>
  <pivotFields>
    <pivotField axis="axisRow" showAll="0">
      <items>
        <item x="19"/>
        <item x="8"/>
        <item x="2"/>
        <item x="7"/>
        <item x="17"/>
        <item x="24"/>
        <item x="21"/>
        <item x="22"/>
        <item x="3"/>
        <item x="12"/>
        <item x="15"/>
        <item x="4"/>
        <item x="16"/>
        <item x="18"/>
        <item x="14"/>
        <item x="10"/>
        <item x="11"/>
        <item x="23"/>
        <item x="13"/>
        <item x="9"/>
        <item x="1"/>
        <item x="5"/>
        <item x="20"/>
        <item x="25" m="1"/>
        <item x="6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ataField="1"/>
  </pivotFields>
  <rowFields>
    <field x="0"/>
  </rowFields>
  <rowItems xmlns="http://schemas.openxmlformats.org/spreadsheetml/2006/main"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4"/>
    </i>
    <i>
      <x v="25"/>
    </i>
    <i t="grand">
      <x/>
    </i>
  </rowItems>
  <colItems xmlns="http://schemas.openxmlformats.org/spreadsheetml/2006/main" count="1">
    <i/>
  </colItems>
  <dataFields count="1">
    <dataField name="Sum of Depn Charge for Year_x000a_(duplicate asset codes zeroed)" fld="30" baseField="0" baseItem="0" numFmtId="0"/>
  </dataFields>
  <formats xmlns="http://schemas.openxmlformats.org/spreadsheetml/2006/main" count="24">
    <format dxfId="23">
      <pivotArea collapsedLevelsAreSubtotals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22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21">
      <pivotArea collapsedLevelsAreSubtotals="1" fieldPosition="0">
        <references count="1">
          <reference field="0" count="1">
            <x v="6"/>
          </reference>
        </references>
      </pivotArea>
    </format>
    <format dxfId="20">
      <pivotArea dataOnly="0" labelOnly="1" fieldPosition="0">
        <references count="1">
          <reference field="0" count="1">
            <x v="6"/>
          </reference>
        </references>
      </pivotArea>
    </format>
    <format dxfId="19">
      <pivotArea collapsedLevelsAreSubtotals="1" fieldPosition="0">
        <references count="1">
          <reference field="0" count="9"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18">
      <pivotArea dataOnly="0" labelOnly="1" fieldPosition="0">
        <references count="1">
          <reference field="0" count="9"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17">
      <pivotArea collapsedLevelsAreSubtotals="1" fieldPosition="0">
        <references count="1">
          <reference field="0" count="5">
            <x v="18"/>
            <x v="19"/>
            <x v="20"/>
            <x v="21"/>
            <x v="22"/>
          </reference>
        </references>
      </pivotArea>
    </format>
    <format dxfId="16">
      <pivotArea dataOnly="0" labelOnly="1" fieldPosition="0">
        <references count="1">
          <reference field="0" count="5">
            <x v="18"/>
            <x v="19"/>
            <x v="20"/>
            <x v="21"/>
            <x v="22"/>
          </reference>
        </references>
      </pivotArea>
    </format>
    <format dxfId="15">
      <pivotArea collapsedLevelsAreSubtotals="1" fieldPosition="0">
        <references count="1">
          <reference field="0" count="1">
            <x v="24"/>
          </reference>
        </references>
      </pivotArea>
    </format>
    <format dxfId="14">
      <pivotArea dataOnly="0" labelOnly="1" fieldPosition="0">
        <references count="1">
          <reference field="0" count="1">
            <x v="24"/>
          </reference>
        </references>
      </pivotArea>
    </format>
    <format dxfId="13">
      <pivotArea collapsedLevelsAreSubtotals="1" fieldPosition="0">
        <references count="1">
          <reference field="0" count="1">
            <x v="5"/>
          </reference>
        </references>
      </pivotArea>
    </format>
    <format dxfId="12">
      <pivotArea dataOnly="0" labelOnly="1" fieldPosition="0">
        <references count="1">
          <reference field="0" count="1">
            <x v="5"/>
          </reference>
        </references>
      </pivotArea>
    </format>
    <format dxfId="11">
      <pivotArea collapsedLevelsAreSubtotals="1" fieldPosition="0">
        <references count="1">
          <reference field="0" count="1">
            <x v="7"/>
          </reference>
        </references>
      </pivotArea>
    </format>
    <format dxfId="10">
      <pivotArea dataOnly="0" labelOnly="1" fieldPosition="0">
        <references count="1">
          <reference field="0" count="1">
            <x v="7"/>
          </reference>
        </references>
      </pivotArea>
    </format>
    <format dxfId="9">
      <pivotArea collapsedLevelsAreSubtotals="1" fieldPosition="0">
        <references count="1">
          <reference field="0" count="1">
            <x v="17"/>
          </reference>
        </references>
      </pivotArea>
    </format>
    <format dxfId="8">
      <pivotArea dataOnly="0" labelOnly="1" fieldPosition="0">
        <references count="1">
          <reference field="0" count="1">
            <x v="17"/>
          </reference>
        </references>
      </pivotArea>
    </format>
    <format dxfId="7">
      <pivotArea collapsedLevelsAreSubtotals="1" fieldPosition="0">
        <references count="1">
          <reference field="0" count="1">
            <x v="23"/>
          </reference>
        </references>
      </pivotArea>
    </format>
    <format dxfId="6">
      <pivotArea dataOnly="0" labelOnly="1" fieldPosition="0">
        <references count="1">
          <reference field="0" count="1">
            <x v="23"/>
          </reference>
        </references>
      </pivotArea>
    </format>
    <format dxfId="5">
      <pivotArea field="0" type="button" dataOnly="0" labelOnly="1" outline="0" axis="axisRow" fieldPosition="0"/>
    </format>
    <format dxfId="4">
      <pivotArea dataOnly="0" labelOnly="1" outline="0" axis="axisValues" fieldPosition="0"/>
    </format>
    <format dxfId="3">
      <pivotArea field="0" type="button" dataOnly="0" labelOnly="1" outline="0" axis="axisRow" fieldPosition="0"/>
    </format>
    <format dxfId="2">
      <pivotArea dataOnly="0" labelOnly="1" outline="0" axis="axisValues" fieldPosition="0"/>
    </format>
    <format dxfId="1">
      <pivotArea field="0" type="button" dataOnly="0" labelOnly="1" outline="0" axis="axisRow" fieldPosition="0"/>
    </format>
    <format dxfId="0">
      <pivotArea dataOnly="0" labelOnly="1" outline="0" axis="axisValues" fieldPosition="0"/>
    </format>
  </formats>
  <pivotTableStyleInfo name="PivotStyleLight16" showRowHeaders="1" showColHeaders="1" showLastColumn="1"/>
  <extLst xmlns="http://schemas.openxmlformats.org/spreadsheetml/2006/main"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ivotTable" Target="/xl/pivotTables/pivotTable1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ivotTable" Target="/xl/pivotTables/pivotTable2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ivotTable" Target="/xl/pivotTables/pivotTable3.xml" /><Relationship Id="rId2" Type="http://schemas.openxmlformats.org/officeDocument/2006/relationships/pivotTable" Target="/xl/pivotTables/pivot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ivotTable" Target="/xl/pivotTables/pivotTable5.xml" /><Relationship Id="rId2" Type="http://schemas.openxmlformats.org/officeDocument/2006/relationships/pivotTable" Target="/xl/pivotTables/pivotTable6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140"/>
  <sheetViews>
    <sheetView showGridLines="0" zoomScale="90" view="normal" tabSelected="1" workbookViewId="0">
      <selection pane="topLeft" activeCell="A1" sqref="A1"/>
    </sheetView>
  </sheetViews>
  <sheetFormatPr defaultRowHeight="15"/>
  <cols>
    <col min="1" max="1" width="9.140625" style="4" customWidth="1"/>
    <col min="2" max="2" width="16.41796875" style="34" customWidth="1"/>
    <col min="3" max="3" width="59.84765625" style="4" customWidth="1"/>
    <col min="4" max="4" width="17.84765625" style="34" customWidth="1"/>
    <col min="5" max="5" width="10.84765625" style="37" customWidth="1"/>
    <col min="6" max="6" width="40.5703125" style="4" customWidth="1"/>
    <col min="7" max="16384" width="9.140625" style="4" customWidth="1"/>
  </cols>
  <sheetData>
    <row r="1" spans="2:6" ht="15.75" thickBot="1">
      <c r="B1" s="20"/>
      <c r="C1" s="19"/>
      <c r="D1" s="20"/>
      <c r="E1" s="35"/>
      <c r="F1" s="20"/>
    </row>
    <row r="2" spans="2:6" ht="19.5" thickBot="1">
      <c r="B2" s="52" t="s">
        <v>296</v>
      </c>
      <c r="C2" s="53"/>
      <c r="D2" s="20"/>
      <c r="E2" s="35"/>
      <c r="F2" s="20"/>
    </row>
    <row r="3" spans="2:6" ht="15.75" thickBot="1">
      <c r="B3" s="38" t="s">
        <v>297</v>
      </c>
      <c r="C3" s="21" t="s">
        <v>0</v>
      </c>
      <c r="D3" s="33" t="s">
        <v>1</v>
      </c>
      <c r="E3" s="33" t="s">
        <v>2</v>
      </c>
      <c r="F3" s="46" t="s">
        <v>3</v>
      </c>
    </row>
    <row r="4" spans="2:6" ht="16.5" customHeight="1" thickBot="1">
      <c r="B4" s="54" t="s">
        <v>298</v>
      </c>
      <c r="C4" s="55"/>
      <c r="D4" s="56"/>
      <c r="E4" s="57"/>
      <c r="F4" s="58"/>
    </row>
    <row r="5" spans="2:6" customHeight="1">
      <c r="B5" s="39" t="s">
        <v>6</v>
      </c>
      <c r="C5" s="23" t="s">
        <v>7</v>
      </c>
      <c r="D5" s="24" t="s">
        <v>4</v>
      </c>
      <c r="E5" s="36" t="s">
        <v>182</v>
      </c>
      <c r="F5" s="47" t="s">
        <v>5</v>
      </c>
    </row>
    <row r="6" spans="2:6" customHeight="1">
      <c r="B6" s="39" t="s">
        <v>9</v>
      </c>
      <c r="C6" s="23" t="s">
        <v>299</v>
      </c>
      <c r="D6" s="24" t="s">
        <v>4</v>
      </c>
      <c r="E6" s="36" t="s">
        <v>182</v>
      </c>
      <c r="F6" s="47" t="s">
        <v>8</v>
      </c>
    </row>
    <row r="7" spans="2:6" customHeight="1">
      <c r="B7" s="39" t="s">
        <v>10</v>
      </c>
      <c r="C7" s="23" t="s">
        <v>299</v>
      </c>
      <c r="D7" s="24" t="s">
        <v>4</v>
      </c>
      <c r="E7" s="36" t="s">
        <v>182</v>
      </c>
      <c r="F7" s="47" t="s">
        <v>8</v>
      </c>
    </row>
    <row r="8" spans="2:6" customHeight="1">
      <c r="B8" s="39" t="s">
        <v>11</v>
      </c>
      <c r="C8" s="23" t="s">
        <v>12</v>
      </c>
      <c r="D8" s="24" t="s">
        <v>4</v>
      </c>
      <c r="E8" s="36" t="s">
        <v>182</v>
      </c>
      <c r="F8" s="47" t="s">
        <v>13</v>
      </c>
    </row>
    <row r="9" spans="2:6" customHeight="1">
      <c r="B9" s="39" t="s">
        <v>14</v>
      </c>
      <c r="C9" s="23" t="s">
        <v>15</v>
      </c>
      <c r="D9" s="24" t="s">
        <v>4</v>
      </c>
      <c r="E9" s="36" t="s">
        <v>182</v>
      </c>
      <c r="F9" s="47" t="s">
        <v>13</v>
      </c>
    </row>
    <row r="10" spans="2:6" customHeight="1">
      <c r="B10" s="39" t="s">
        <v>16</v>
      </c>
      <c r="C10" s="23" t="s">
        <v>17</v>
      </c>
      <c r="D10" s="24" t="s">
        <v>4</v>
      </c>
      <c r="E10" s="36" t="s">
        <v>182</v>
      </c>
      <c r="F10" s="47" t="s">
        <v>18</v>
      </c>
    </row>
    <row r="11" spans="2:6" customHeight="1">
      <c r="B11" s="39" t="s">
        <v>19</v>
      </c>
      <c r="C11" s="23" t="s">
        <v>246</v>
      </c>
      <c r="D11" s="24" t="s">
        <v>4</v>
      </c>
      <c r="E11" s="36" t="s">
        <v>182</v>
      </c>
      <c r="F11" s="47" t="s">
        <v>18</v>
      </c>
    </row>
    <row r="12" spans="2:6" customHeight="1">
      <c r="B12" s="39" t="s">
        <v>20</v>
      </c>
      <c r="C12" s="23" t="s">
        <v>245</v>
      </c>
      <c r="D12" s="24" t="s">
        <v>4</v>
      </c>
      <c r="E12" s="36" t="s">
        <v>182</v>
      </c>
      <c r="F12" s="47" t="s">
        <v>18</v>
      </c>
    </row>
    <row r="13" spans="2:6" customHeight="1">
      <c r="B13" s="39" t="s">
        <v>274</v>
      </c>
      <c r="C13" s="23" t="s">
        <v>275</v>
      </c>
      <c r="D13" s="24" t="s">
        <v>4</v>
      </c>
      <c r="E13" s="36" t="s">
        <v>182</v>
      </c>
      <c r="F13" s="47" t="s">
        <v>18</v>
      </c>
    </row>
    <row r="14" spans="2:6" customHeight="1">
      <c r="B14" s="39" t="s">
        <v>21</v>
      </c>
      <c r="C14" s="23" t="s">
        <v>22</v>
      </c>
      <c r="D14" s="24" t="s">
        <v>4</v>
      </c>
      <c r="E14" s="36" t="s">
        <v>182</v>
      </c>
      <c r="F14" s="47" t="s">
        <v>18</v>
      </c>
    </row>
    <row r="15" spans="2:6" customHeight="1">
      <c r="B15" s="39" t="s">
        <v>23</v>
      </c>
      <c r="C15" s="23" t="s">
        <v>22</v>
      </c>
      <c r="D15" s="24" t="s">
        <v>4</v>
      </c>
      <c r="E15" s="36" t="s">
        <v>182</v>
      </c>
      <c r="F15" s="47" t="s">
        <v>18</v>
      </c>
    </row>
    <row r="16" spans="2:6" customHeight="1">
      <c r="B16" s="39" t="s">
        <v>24</v>
      </c>
      <c r="C16" s="23" t="s">
        <v>25</v>
      </c>
      <c r="D16" s="24" t="s">
        <v>4</v>
      </c>
      <c r="E16" s="36" t="s">
        <v>182</v>
      </c>
      <c r="F16" s="47" t="s">
        <v>18</v>
      </c>
    </row>
    <row r="17" spans="2:6" customHeight="1">
      <c r="B17" s="39" t="s">
        <v>26</v>
      </c>
      <c r="C17" s="23" t="s">
        <v>27</v>
      </c>
      <c r="D17" s="24" t="s">
        <v>4</v>
      </c>
      <c r="E17" s="36" t="s">
        <v>182</v>
      </c>
      <c r="F17" s="47" t="s">
        <v>18</v>
      </c>
    </row>
    <row r="18" spans="2:6" customHeight="1">
      <c r="B18" s="39" t="s">
        <v>28</v>
      </c>
      <c r="C18" s="23" t="s">
        <v>29</v>
      </c>
      <c r="D18" s="24" t="s">
        <v>4</v>
      </c>
      <c r="E18" s="36" t="s">
        <v>182</v>
      </c>
      <c r="F18" s="47" t="s">
        <v>18</v>
      </c>
    </row>
    <row r="19" spans="2:6" customHeight="1">
      <c r="B19" s="39" t="s">
        <v>30</v>
      </c>
      <c r="C19" s="23" t="s">
        <v>31</v>
      </c>
      <c r="D19" s="24" t="s">
        <v>4</v>
      </c>
      <c r="E19" s="36" t="s">
        <v>182</v>
      </c>
      <c r="F19" s="47" t="s">
        <v>18</v>
      </c>
    </row>
    <row r="20" spans="2:6" customHeight="1">
      <c r="B20" s="39" t="s">
        <v>223</v>
      </c>
      <c r="C20" s="23" t="s">
        <v>225</v>
      </c>
      <c r="D20" s="24" t="s">
        <v>4</v>
      </c>
      <c r="E20" s="36" t="s">
        <v>182</v>
      </c>
      <c r="F20" s="47" t="s">
        <v>32</v>
      </c>
    </row>
    <row r="21" spans="2:6" customHeight="1">
      <c r="B21" s="39" t="s">
        <v>224</v>
      </c>
      <c r="C21" s="23" t="s">
        <v>226</v>
      </c>
      <c r="D21" s="24" t="s">
        <v>4</v>
      </c>
      <c r="E21" s="36" t="s">
        <v>182</v>
      </c>
      <c r="F21" s="47" t="s">
        <v>32</v>
      </c>
    </row>
    <row r="22" spans="2:6" customHeight="1">
      <c r="B22" s="39" t="s">
        <v>291</v>
      </c>
      <c r="C22" s="25" t="s">
        <v>290</v>
      </c>
      <c r="D22" s="24" t="s">
        <v>4</v>
      </c>
      <c r="E22" s="36" t="s">
        <v>182</v>
      </c>
      <c r="F22" s="47" t="s">
        <v>18</v>
      </c>
    </row>
    <row r="23" spans="2:6" customHeight="1">
      <c r="B23" s="39" t="s">
        <v>33</v>
      </c>
      <c r="C23" s="23" t="s">
        <v>34</v>
      </c>
      <c r="D23" s="24" t="s">
        <v>4</v>
      </c>
      <c r="E23" s="36" t="s">
        <v>182</v>
      </c>
      <c r="F23" s="47" t="s">
        <v>35</v>
      </c>
    </row>
    <row r="24" spans="2:6" customHeight="1">
      <c r="B24" s="39" t="s">
        <v>36</v>
      </c>
      <c r="C24" s="23" t="s">
        <v>34</v>
      </c>
      <c r="D24" s="24" t="s">
        <v>4</v>
      </c>
      <c r="E24" s="36" t="s">
        <v>182</v>
      </c>
      <c r="F24" s="47" t="s">
        <v>35</v>
      </c>
    </row>
    <row r="25" spans="2:6" customHeight="1">
      <c r="B25" s="39" t="s">
        <v>37</v>
      </c>
      <c r="C25" s="23" t="s">
        <v>38</v>
      </c>
      <c r="D25" s="24" t="s">
        <v>4</v>
      </c>
      <c r="E25" s="36" t="s">
        <v>182</v>
      </c>
      <c r="F25" s="47" t="s">
        <v>18</v>
      </c>
    </row>
    <row r="26" spans="2:6" customHeight="1">
      <c r="B26" s="39" t="s">
        <v>39</v>
      </c>
      <c r="C26" s="23" t="s">
        <v>40</v>
      </c>
      <c r="D26" s="24" t="s">
        <v>4</v>
      </c>
      <c r="E26" s="36" t="s">
        <v>182</v>
      </c>
      <c r="F26" s="47" t="s">
        <v>18</v>
      </c>
    </row>
    <row r="27" spans="2:6" customHeight="1">
      <c r="B27" s="39" t="s">
        <v>41</v>
      </c>
      <c r="C27" s="23" t="s">
        <v>40</v>
      </c>
      <c r="D27" s="24" t="s">
        <v>4</v>
      </c>
      <c r="E27" s="36" t="s">
        <v>182</v>
      </c>
      <c r="F27" s="47" t="s">
        <v>32</v>
      </c>
    </row>
    <row r="28" spans="2:6" customHeight="1">
      <c r="B28" s="39" t="s">
        <v>42</v>
      </c>
      <c r="C28" s="23" t="s">
        <v>40</v>
      </c>
      <c r="D28" s="24" t="s">
        <v>4</v>
      </c>
      <c r="E28" s="36" t="s">
        <v>182</v>
      </c>
      <c r="F28" s="47" t="s">
        <v>32</v>
      </c>
    </row>
    <row r="29" spans="2:6" s="22" customFormat="1" customHeight="1">
      <c r="B29" s="39" t="s">
        <v>43</v>
      </c>
      <c r="C29" s="23" t="s">
        <v>44</v>
      </c>
      <c r="D29" s="24" t="s">
        <v>4</v>
      </c>
      <c r="E29" s="36" t="s">
        <v>182</v>
      </c>
      <c r="F29" s="47" t="s">
        <v>32</v>
      </c>
    </row>
    <row r="30" spans="2:6" s="22" customFormat="1" customHeight="1">
      <c r="B30" s="39" t="s">
        <v>45</v>
      </c>
      <c r="C30" s="23" t="s">
        <v>44</v>
      </c>
      <c r="D30" s="24" t="s">
        <v>4</v>
      </c>
      <c r="E30" s="36" t="s">
        <v>182</v>
      </c>
      <c r="F30" s="47" t="s">
        <v>32</v>
      </c>
    </row>
    <row r="31" spans="2:6" customHeight="1">
      <c r="B31" s="39" t="s">
        <v>46</v>
      </c>
      <c r="C31" s="25" t="s">
        <v>220</v>
      </c>
      <c r="D31" s="26" t="s">
        <v>4</v>
      </c>
      <c r="E31" s="36" t="s">
        <v>182</v>
      </c>
      <c r="F31" s="47" t="s">
        <v>47</v>
      </c>
    </row>
    <row r="32" spans="2:6" customHeight="1">
      <c r="B32" s="39" t="s">
        <v>48</v>
      </c>
      <c r="C32" s="23" t="s">
        <v>221</v>
      </c>
      <c r="D32" s="24" t="s">
        <v>4</v>
      </c>
      <c r="E32" s="36" t="s">
        <v>182</v>
      </c>
      <c r="F32" s="47" t="s">
        <v>47</v>
      </c>
    </row>
    <row r="33" spans="2:6" customHeight="1">
      <c r="B33" s="39" t="s">
        <v>49</v>
      </c>
      <c r="C33" s="23" t="s">
        <v>44</v>
      </c>
      <c r="D33" s="24" t="s">
        <v>4</v>
      </c>
      <c r="E33" s="36" t="s">
        <v>182</v>
      </c>
      <c r="F33" s="47" t="s">
        <v>18</v>
      </c>
    </row>
    <row r="34" spans="2:6" customHeight="1">
      <c r="B34" s="39" t="s">
        <v>50</v>
      </c>
      <c r="C34" s="23" t="s">
        <v>51</v>
      </c>
      <c r="D34" s="24" t="s">
        <v>4</v>
      </c>
      <c r="E34" s="36" t="s">
        <v>182</v>
      </c>
      <c r="F34" s="47" t="s">
        <v>52</v>
      </c>
    </row>
    <row r="35" spans="2:6" customHeight="1">
      <c r="B35" s="39" t="s">
        <v>53</v>
      </c>
      <c r="C35" s="23" t="s">
        <v>51</v>
      </c>
      <c r="D35" s="24" t="s">
        <v>4</v>
      </c>
      <c r="E35" s="36" t="s">
        <v>182</v>
      </c>
      <c r="F35" s="47" t="s">
        <v>52</v>
      </c>
    </row>
    <row r="36" spans="2:6" customHeight="1">
      <c r="B36" s="39" t="s">
        <v>54</v>
      </c>
      <c r="C36" s="23" t="s">
        <v>55</v>
      </c>
      <c r="D36" s="24" t="s">
        <v>4</v>
      </c>
      <c r="E36" s="36" t="s">
        <v>182</v>
      </c>
      <c r="F36" s="47" t="s">
        <v>8</v>
      </c>
    </row>
    <row r="37" spans="2:6" customHeight="1">
      <c r="B37" s="39" t="s">
        <v>56</v>
      </c>
      <c r="C37" s="23" t="s">
        <v>55</v>
      </c>
      <c r="D37" s="24" t="s">
        <v>4</v>
      </c>
      <c r="E37" s="36" t="s">
        <v>182</v>
      </c>
      <c r="F37" s="47" t="s">
        <v>8</v>
      </c>
    </row>
    <row r="38" spans="2:6" customHeight="1">
      <c r="B38" s="39" t="s">
        <v>57</v>
      </c>
      <c r="C38" s="23" t="s">
        <v>58</v>
      </c>
      <c r="D38" s="24" t="s">
        <v>4</v>
      </c>
      <c r="E38" s="36" t="s">
        <v>182</v>
      </c>
      <c r="F38" s="47" t="s">
        <v>18</v>
      </c>
    </row>
    <row r="39" spans="2:6" customHeight="1">
      <c r="B39" s="39" t="s">
        <v>59</v>
      </c>
      <c r="C39" s="23" t="s">
        <v>60</v>
      </c>
      <c r="D39" s="24" t="s">
        <v>4</v>
      </c>
      <c r="E39" s="36" t="s">
        <v>182</v>
      </c>
      <c r="F39" s="47" t="s">
        <v>18</v>
      </c>
    </row>
    <row r="40" spans="2:6" customHeight="1">
      <c r="B40" s="39" t="s">
        <v>61</v>
      </c>
      <c r="C40" s="23" t="s">
        <v>62</v>
      </c>
      <c r="D40" s="24" t="s">
        <v>4</v>
      </c>
      <c r="E40" s="36" t="s">
        <v>182</v>
      </c>
      <c r="F40" s="47" t="s">
        <v>18</v>
      </c>
    </row>
    <row r="41" spans="2:6" customHeight="1">
      <c r="B41" s="39" t="s">
        <v>63</v>
      </c>
      <c r="C41" s="23" t="s">
        <v>64</v>
      </c>
      <c r="D41" s="24" t="s">
        <v>4</v>
      </c>
      <c r="E41" s="36" t="s">
        <v>182</v>
      </c>
      <c r="F41" s="47" t="s">
        <v>18</v>
      </c>
    </row>
    <row r="42" spans="2:6" customHeight="1">
      <c r="B42" s="39" t="s">
        <v>65</v>
      </c>
      <c r="C42" s="23" t="s">
        <v>66</v>
      </c>
      <c r="D42" s="24" t="s">
        <v>4</v>
      </c>
      <c r="E42" s="36" t="s">
        <v>182</v>
      </c>
      <c r="F42" s="47" t="s">
        <v>67</v>
      </c>
    </row>
    <row r="43" spans="2:6" customHeight="1">
      <c r="B43" s="39" t="s">
        <v>68</v>
      </c>
      <c r="C43" s="25" t="s">
        <v>66</v>
      </c>
      <c r="D43" s="24" t="s">
        <v>4</v>
      </c>
      <c r="E43" s="36" t="s">
        <v>182</v>
      </c>
      <c r="F43" s="47" t="s">
        <v>67</v>
      </c>
    </row>
    <row r="44" spans="2:6" customHeight="1">
      <c r="B44" s="39" t="s">
        <v>69</v>
      </c>
      <c r="C44" s="23" t="s">
        <v>70</v>
      </c>
      <c r="D44" s="24" t="s">
        <v>4</v>
      </c>
      <c r="E44" s="36" t="s">
        <v>182</v>
      </c>
      <c r="F44" s="47" t="s">
        <v>18</v>
      </c>
    </row>
    <row r="45" spans="2:6" customHeight="1">
      <c r="B45" s="39" t="s">
        <v>71</v>
      </c>
      <c r="C45" s="24" t="s">
        <v>72</v>
      </c>
      <c r="D45" s="24" t="s">
        <v>4</v>
      </c>
      <c r="E45" s="36" t="s">
        <v>182</v>
      </c>
      <c r="F45" s="48" t="s">
        <v>215</v>
      </c>
    </row>
    <row r="46" spans="2:6" customHeight="1">
      <c r="B46" s="39" t="s">
        <v>283</v>
      </c>
      <c r="C46" s="24" t="s">
        <v>281</v>
      </c>
      <c r="D46" s="24" t="s">
        <v>4</v>
      </c>
      <c r="E46" s="36" t="s">
        <v>182</v>
      </c>
      <c r="F46" s="48" t="s">
        <v>47</v>
      </c>
    </row>
    <row r="47" spans="2:6" customHeight="1" thickBot="1">
      <c r="B47" s="39" t="s">
        <v>284</v>
      </c>
      <c r="C47" s="24" t="s">
        <v>282</v>
      </c>
      <c r="D47" s="24" t="s">
        <v>4</v>
      </c>
      <c r="E47" s="36" t="s">
        <v>182</v>
      </c>
      <c r="F47" s="48" t="s">
        <v>47</v>
      </c>
    </row>
    <row r="48" spans="2:6" s="32" customFormat="1" ht="16.5" customHeight="1" thickBot="1">
      <c r="B48" s="54" t="s">
        <v>301</v>
      </c>
      <c r="C48" s="55"/>
      <c r="D48" s="59"/>
      <c r="E48" s="60"/>
      <c r="F48" s="61"/>
    </row>
    <row r="49" spans="2:6" s="22" customFormat="1" customHeight="1">
      <c r="B49" s="39" t="s">
        <v>77</v>
      </c>
      <c r="C49" s="23" t="s">
        <v>78</v>
      </c>
      <c r="D49" s="24" t="s">
        <v>73</v>
      </c>
      <c r="E49" s="36" t="s">
        <v>185</v>
      </c>
      <c r="F49" s="47" t="s">
        <v>79</v>
      </c>
    </row>
    <row r="50" spans="2:6" s="22" customFormat="1" customHeight="1">
      <c r="B50" s="39" t="s">
        <v>80</v>
      </c>
      <c r="C50" s="23" t="s">
        <v>78</v>
      </c>
      <c r="D50" s="24" t="s">
        <v>73</v>
      </c>
      <c r="E50" s="36" t="s">
        <v>185</v>
      </c>
      <c r="F50" s="47" t="s">
        <v>79</v>
      </c>
    </row>
    <row r="51" spans="2:6" customHeight="1">
      <c r="B51" s="39" t="s">
        <v>83</v>
      </c>
      <c r="C51" s="24" t="s">
        <v>84</v>
      </c>
      <c r="D51" s="24" t="s">
        <v>73</v>
      </c>
      <c r="E51" s="36" t="s">
        <v>185</v>
      </c>
      <c r="F51" s="47" t="s">
        <v>79</v>
      </c>
    </row>
    <row r="52" spans="2:6" customHeight="1">
      <c r="B52" s="39" t="s">
        <v>85</v>
      </c>
      <c r="C52" s="24" t="s">
        <v>86</v>
      </c>
      <c r="D52" s="24" t="s">
        <v>73</v>
      </c>
      <c r="E52" s="36" t="s">
        <v>185</v>
      </c>
      <c r="F52" s="48" t="s">
        <v>209</v>
      </c>
    </row>
    <row r="53" spans="2:6" customHeight="1">
      <c r="B53" s="39" t="s">
        <v>87</v>
      </c>
      <c r="C53" s="24" t="s">
        <v>86</v>
      </c>
      <c r="D53" s="24" t="s">
        <v>73</v>
      </c>
      <c r="E53" s="36" t="s">
        <v>185</v>
      </c>
      <c r="F53" s="48" t="s">
        <v>209</v>
      </c>
    </row>
    <row r="54" spans="2:6" customHeight="1">
      <c r="B54" s="39" t="s">
        <v>88</v>
      </c>
      <c r="C54" s="24" t="s">
        <v>89</v>
      </c>
      <c r="D54" s="24" t="s">
        <v>73</v>
      </c>
      <c r="E54" s="36" t="s">
        <v>185</v>
      </c>
      <c r="F54" s="47" t="s">
        <v>79</v>
      </c>
    </row>
    <row r="55" spans="2:6" customHeight="1">
      <c r="B55" s="39" t="s">
        <v>90</v>
      </c>
      <c r="C55" s="24" t="s">
        <v>89</v>
      </c>
      <c r="D55" s="24" t="s">
        <v>73</v>
      </c>
      <c r="E55" s="36" t="s">
        <v>185</v>
      </c>
      <c r="F55" s="47" t="s">
        <v>79</v>
      </c>
    </row>
    <row r="56" spans="2:6" customHeight="1">
      <c r="B56" s="39" t="s">
        <v>91</v>
      </c>
      <c r="C56" s="24" t="s">
        <v>92</v>
      </c>
      <c r="D56" s="24" t="s">
        <v>73</v>
      </c>
      <c r="E56" s="36" t="s">
        <v>185</v>
      </c>
      <c r="F56" s="47" t="s">
        <v>79</v>
      </c>
    </row>
    <row r="57" spans="2:6" customHeight="1">
      <c r="B57" s="39" t="s">
        <v>93</v>
      </c>
      <c r="C57" s="24" t="s">
        <v>92</v>
      </c>
      <c r="D57" s="24" t="s">
        <v>73</v>
      </c>
      <c r="E57" s="36" t="s">
        <v>185</v>
      </c>
      <c r="F57" s="47" t="s">
        <v>79</v>
      </c>
    </row>
    <row r="58" spans="2:6" customHeight="1">
      <c r="B58" s="39" t="s">
        <v>94</v>
      </c>
      <c r="C58" s="24" t="s">
        <v>95</v>
      </c>
      <c r="D58" s="24" t="s">
        <v>73</v>
      </c>
      <c r="E58" s="36" t="s">
        <v>185</v>
      </c>
      <c r="F58" s="47" t="s">
        <v>79</v>
      </c>
    </row>
    <row r="59" spans="2:6" customHeight="1">
      <c r="B59" s="39" t="s">
        <v>96</v>
      </c>
      <c r="C59" s="24" t="s">
        <v>95</v>
      </c>
      <c r="D59" s="24" t="s">
        <v>73</v>
      </c>
      <c r="E59" s="36" t="s">
        <v>185</v>
      </c>
      <c r="F59" s="47" t="s">
        <v>79</v>
      </c>
    </row>
    <row r="60" spans="2:6" customHeight="1">
      <c r="B60" s="39" t="s">
        <v>97</v>
      </c>
      <c r="C60" s="24" t="s">
        <v>98</v>
      </c>
      <c r="D60" s="24" t="s">
        <v>73</v>
      </c>
      <c r="E60" s="36" t="s">
        <v>185</v>
      </c>
      <c r="F60" s="47" t="s">
        <v>79</v>
      </c>
    </row>
    <row r="61" spans="2:6" customHeight="1">
      <c r="B61" s="39" t="s">
        <v>99</v>
      </c>
      <c r="C61" s="24" t="s">
        <v>98</v>
      </c>
      <c r="D61" s="24" t="s">
        <v>73</v>
      </c>
      <c r="E61" s="36" t="s">
        <v>185</v>
      </c>
      <c r="F61" s="47" t="s">
        <v>79</v>
      </c>
    </row>
    <row r="62" spans="2:6" customHeight="1">
      <c r="B62" s="39" t="s">
        <v>100</v>
      </c>
      <c r="C62" s="24" t="s">
        <v>101</v>
      </c>
      <c r="D62" s="24" t="s">
        <v>73</v>
      </c>
      <c r="E62" s="36" t="s">
        <v>185</v>
      </c>
      <c r="F62" s="47" t="s">
        <v>79</v>
      </c>
    </row>
    <row r="63" spans="2:6" customHeight="1" thickBot="1">
      <c r="B63" s="39" t="s">
        <v>102</v>
      </c>
      <c r="C63" s="24" t="s">
        <v>101</v>
      </c>
      <c r="D63" s="24" t="s">
        <v>73</v>
      </c>
      <c r="E63" s="36" t="s">
        <v>185</v>
      </c>
      <c r="F63" s="47" t="s">
        <v>79</v>
      </c>
    </row>
    <row r="64" spans="2:6" customHeight="1">
      <c r="B64" s="39" t="s">
        <v>103</v>
      </c>
      <c r="C64" s="27" t="s">
        <v>288</v>
      </c>
      <c r="D64" s="24" t="s">
        <v>73</v>
      </c>
      <c r="E64" s="36" t="s">
        <v>185</v>
      </c>
      <c r="F64" s="47" t="s">
        <v>79</v>
      </c>
    </row>
    <row r="65" spans="2:6" customHeight="1">
      <c r="B65" s="39" t="s">
        <v>104</v>
      </c>
      <c r="C65" s="29" t="s">
        <v>289</v>
      </c>
      <c r="D65" s="24" t="s">
        <v>73</v>
      </c>
      <c r="E65" s="36" t="s">
        <v>185</v>
      </c>
      <c r="F65" s="47"/>
    </row>
    <row r="66" spans="2:6" customHeight="1">
      <c r="B66" s="39" t="s">
        <v>105</v>
      </c>
      <c r="C66" s="29" t="s">
        <v>287</v>
      </c>
      <c r="D66" s="24" t="s">
        <v>73</v>
      </c>
      <c r="E66" s="36" t="s">
        <v>185</v>
      </c>
      <c r="F66" s="47" t="s">
        <v>79</v>
      </c>
    </row>
    <row r="67" spans="2:6" customHeight="1" thickBot="1">
      <c r="B67" s="39" t="s">
        <v>106</v>
      </c>
      <c r="C67" s="30" t="s">
        <v>287</v>
      </c>
      <c r="D67" s="24" t="s">
        <v>73</v>
      </c>
      <c r="E67" s="36" t="s">
        <v>185</v>
      </c>
      <c r="F67" s="47"/>
    </row>
    <row r="68" spans="2:6" customHeight="1">
      <c r="B68" s="39" t="s">
        <v>109</v>
      </c>
      <c r="C68" s="24" t="s">
        <v>110</v>
      </c>
      <c r="D68" s="24" t="s">
        <v>73</v>
      </c>
      <c r="E68" s="36" t="s">
        <v>185</v>
      </c>
      <c r="F68" s="48" t="s">
        <v>209</v>
      </c>
    </row>
    <row r="69" spans="2:6" customHeight="1">
      <c r="B69" s="39" t="s">
        <v>111</v>
      </c>
      <c r="C69" s="24" t="s">
        <v>112</v>
      </c>
      <c r="D69" s="24" t="s">
        <v>73</v>
      </c>
      <c r="E69" s="36" t="s">
        <v>185</v>
      </c>
      <c r="F69" s="47" t="s">
        <v>79</v>
      </c>
    </row>
    <row r="70" spans="2:6" customHeight="1">
      <c r="B70" s="39" t="s">
        <v>113</v>
      </c>
      <c r="C70" s="24" t="s">
        <v>114</v>
      </c>
      <c r="D70" s="24" t="s">
        <v>73</v>
      </c>
      <c r="E70" s="36" t="s">
        <v>185</v>
      </c>
      <c r="F70" s="47" t="s">
        <v>79</v>
      </c>
    </row>
    <row r="71" spans="2:6" customHeight="1">
      <c r="B71" s="39" t="s">
        <v>115</v>
      </c>
      <c r="C71" s="24" t="s">
        <v>114</v>
      </c>
      <c r="D71" s="24" t="s">
        <v>73</v>
      </c>
      <c r="E71" s="36" t="s">
        <v>185</v>
      </c>
      <c r="F71" s="47"/>
    </row>
    <row r="72" spans="2:6" customHeight="1">
      <c r="B72" s="39" t="s">
        <v>116</v>
      </c>
      <c r="C72" s="24" t="s">
        <v>117</v>
      </c>
      <c r="D72" s="24" t="s">
        <v>73</v>
      </c>
      <c r="E72" s="36" t="s">
        <v>185</v>
      </c>
      <c r="F72" s="47" t="s">
        <v>79</v>
      </c>
    </row>
    <row r="73" spans="2:6" customHeight="1">
      <c r="B73" s="39" t="s">
        <v>118</v>
      </c>
      <c r="C73" s="24" t="s">
        <v>117</v>
      </c>
      <c r="D73" s="24" t="s">
        <v>73</v>
      </c>
      <c r="E73" s="36" t="s">
        <v>185</v>
      </c>
      <c r="F73" s="47"/>
    </row>
    <row r="74" spans="2:6" customHeight="1">
      <c r="B74" s="39" t="s">
        <v>119</v>
      </c>
      <c r="C74" s="24" t="s">
        <v>222</v>
      </c>
      <c r="D74" s="24" t="s">
        <v>73</v>
      </c>
      <c r="E74" s="36" t="s">
        <v>185</v>
      </c>
      <c r="F74" s="48" t="s">
        <v>120</v>
      </c>
    </row>
    <row r="75" spans="2:6" customHeight="1">
      <c r="B75" s="39" t="s">
        <v>121</v>
      </c>
      <c r="C75" s="24" t="s">
        <v>222</v>
      </c>
      <c r="D75" s="24" t="s">
        <v>73</v>
      </c>
      <c r="E75" s="36" t="s">
        <v>185</v>
      </c>
      <c r="F75" s="48" t="s">
        <v>120</v>
      </c>
    </row>
    <row r="76" spans="2:6" customHeight="1">
      <c r="B76" s="39" t="s">
        <v>122</v>
      </c>
      <c r="C76" s="23" t="s">
        <v>123</v>
      </c>
      <c r="D76" s="24" t="s">
        <v>73</v>
      </c>
      <c r="E76" s="36" t="s">
        <v>185</v>
      </c>
      <c r="F76" s="48"/>
    </row>
    <row r="77" spans="2:6" customHeight="1">
      <c r="B77" s="39" t="s">
        <v>124</v>
      </c>
      <c r="C77" s="23" t="s">
        <v>123</v>
      </c>
      <c r="D77" s="24" t="s">
        <v>73</v>
      </c>
      <c r="E77" s="36" t="s">
        <v>185</v>
      </c>
      <c r="F77" s="47" t="s">
        <v>125</v>
      </c>
    </row>
    <row r="78" spans="2:6" customHeight="1">
      <c r="B78" s="39" t="s">
        <v>300</v>
      </c>
      <c r="C78" s="24" t="s">
        <v>279</v>
      </c>
      <c r="D78" s="24" t="s">
        <v>73</v>
      </c>
      <c r="E78" s="36" t="s">
        <v>185</v>
      </c>
      <c r="F78" s="48" t="s">
        <v>126</v>
      </c>
    </row>
    <row r="79" spans="2:6" ht="15.75" customHeight="1">
      <c r="B79" s="39" t="s">
        <v>263</v>
      </c>
      <c r="C79" s="24" t="s">
        <v>278</v>
      </c>
      <c r="D79" s="24" t="s">
        <v>73</v>
      </c>
      <c r="E79" s="36" t="s">
        <v>185</v>
      </c>
      <c r="F79" s="48" t="s">
        <v>126</v>
      </c>
    </row>
    <row r="80" spans="2:6" customHeight="1">
      <c r="B80" s="39" t="s">
        <v>259</v>
      </c>
      <c r="C80" s="24" t="s">
        <v>261</v>
      </c>
      <c r="D80" s="24" t="s">
        <v>73</v>
      </c>
      <c r="E80" s="36" t="s">
        <v>185</v>
      </c>
      <c r="F80" s="48" t="s">
        <v>126</v>
      </c>
    </row>
    <row r="81" spans="2:6" customHeight="1">
      <c r="B81" s="39" t="s">
        <v>168</v>
      </c>
      <c r="C81" s="24" t="s">
        <v>260</v>
      </c>
      <c r="D81" s="24" t="s">
        <v>73</v>
      </c>
      <c r="E81" s="36" t="s">
        <v>185</v>
      </c>
      <c r="F81" s="48" t="s">
        <v>126</v>
      </c>
    </row>
    <row r="82" spans="2:6" customHeight="1">
      <c r="B82" s="39" t="s">
        <v>127</v>
      </c>
      <c r="C82" s="24" t="s">
        <v>210</v>
      </c>
      <c r="D82" s="24" t="s">
        <v>73</v>
      </c>
      <c r="E82" s="36" t="s">
        <v>185</v>
      </c>
      <c r="F82" s="48" t="s">
        <v>126</v>
      </c>
    </row>
    <row r="83" spans="2:6" customHeight="1">
      <c r="B83" s="39" t="s">
        <v>192</v>
      </c>
      <c r="C83" s="24" t="s">
        <v>262</v>
      </c>
      <c r="D83" s="24" t="s">
        <v>73</v>
      </c>
      <c r="E83" s="36" t="s">
        <v>185</v>
      </c>
      <c r="F83" s="48" t="s">
        <v>126</v>
      </c>
    </row>
    <row r="84" spans="2:6" customHeight="1">
      <c r="B84" s="39" t="s">
        <v>211</v>
      </c>
      <c r="C84" s="24" t="s">
        <v>292</v>
      </c>
      <c r="D84" s="24" t="s">
        <v>73</v>
      </c>
      <c r="E84" s="36" t="s">
        <v>185</v>
      </c>
      <c r="F84" s="48" t="s">
        <v>209</v>
      </c>
    </row>
    <row r="85" spans="2:6" customHeight="1">
      <c r="B85" s="39"/>
      <c r="C85" s="24" t="s">
        <v>293</v>
      </c>
      <c r="D85" s="24" t="s">
        <v>73</v>
      </c>
      <c r="E85" s="36" t="s">
        <v>185</v>
      </c>
      <c r="F85" s="48" t="s">
        <v>209</v>
      </c>
    </row>
    <row r="86" spans="2:6" customHeight="1">
      <c r="B86" s="39" t="s">
        <v>130</v>
      </c>
      <c r="C86" s="24" t="s">
        <v>131</v>
      </c>
      <c r="D86" s="24" t="s">
        <v>73</v>
      </c>
      <c r="E86" s="36" t="s">
        <v>185</v>
      </c>
      <c r="F86" s="48" t="s">
        <v>209</v>
      </c>
    </row>
    <row r="87" spans="2:6" customHeight="1">
      <c r="B87" s="39" t="s">
        <v>134</v>
      </c>
      <c r="C87" s="24" t="s">
        <v>247</v>
      </c>
      <c r="D87" s="24" t="s">
        <v>73</v>
      </c>
      <c r="E87" s="36" t="s">
        <v>185</v>
      </c>
      <c r="F87" s="48" t="s">
        <v>120</v>
      </c>
    </row>
    <row r="88" spans="2:6" customHeight="1">
      <c r="B88" s="39" t="s">
        <v>229</v>
      </c>
      <c r="C88" s="24" t="s">
        <v>247</v>
      </c>
      <c r="D88" s="24" t="s">
        <v>73</v>
      </c>
      <c r="E88" s="36" t="s">
        <v>185</v>
      </c>
      <c r="F88" s="48" t="s">
        <v>120</v>
      </c>
    </row>
    <row r="89" spans="2:6" customHeight="1">
      <c r="B89" s="39" t="s">
        <v>135</v>
      </c>
      <c r="C89" s="24" t="s">
        <v>248</v>
      </c>
      <c r="D89" s="24" t="s">
        <v>73</v>
      </c>
      <c r="E89" s="36" t="s">
        <v>185</v>
      </c>
      <c r="F89" s="48" t="s">
        <v>120</v>
      </c>
    </row>
    <row r="90" spans="2:6" customHeight="1">
      <c r="B90" s="39" t="s">
        <v>230</v>
      </c>
      <c r="C90" s="24" t="s">
        <v>248</v>
      </c>
      <c r="D90" s="24" t="s">
        <v>73</v>
      </c>
      <c r="E90" s="36" t="s">
        <v>185</v>
      </c>
      <c r="F90" s="48" t="s">
        <v>120</v>
      </c>
    </row>
    <row r="91" spans="2:6" customHeight="1">
      <c r="B91" s="39" t="s">
        <v>136</v>
      </c>
      <c r="C91" s="24" t="s">
        <v>249</v>
      </c>
      <c r="D91" s="24" t="s">
        <v>73</v>
      </c>
      <c r="E91" s="36" t="s">
        <v>185</v>
      </c>
      <c r="F91" s="48" t="s">
        <v>120</v>
      </c>
    </row>
    <row r="92" spans="2:6" customHeight="1">
      <c r="B92" s="39" t="s">
        <v>231</v>
      </c>
      <c r="C92" s="24" t="s">
        <v>249</v>
      </c>
      <c r="D92" s="24" t="s">
        <v>73</v>
      </c>
      <c r="E92" s="36" t="s">
        <v>185</v>
      </c>
      <c r="F92" s="48" t="s">
        <v>120</v>
      </c>
    </row>
    <row r="93" spans="2:6" customHeight="1">
      <c r="B93" s="39" t="s">
        <v>137</v>
      </c>
      <c r="C93" s="24" t="s">
        <v>250</v>
      </c>
      <c r="D93" s="24" t="s">
        <v>73</v>
      </c>
      <c r="E93" s="36" t="s">
        <v>185</v>
      </c>
      <c r="F93" s="48" t="s">
        <v>120</v>
      </c>
    </row>
    <row r="94" spans="2:6" customHeight="1">
      <c r="B94" s="39" t="s">
        <v>232</v>
      </c>
      <c r="C94" s="24" t="s">
        <v>250</v>
      </c>
      <c r="D94" s="24" t="s">
        <v>73</v>
      </c>
      <c r="E94" s="36" t="s">
        <v>185</v>
      </c>
      <c r="F94" s="48" t="s">
        <v>120</v>
      </c>
    </row>
    <row r="95" spans="2:6" customHeight="1">
      <c r="B95" s="39" t="s">
        <v>138</v>
      </c>
      <c r="C95" s="24" t="s">
        <v>251</v>
      </c>
      <c r="D95" s="24" t="s">
        <v>73</v>
      </c>
      <c r="E95" s="36" t="s">
        <v>185</v>
      </c>
      <c r="F95" s="48" t="s">
        <v>120</v>
      </c>
    </row>
    <row r="96" spans="2:6" customHeight="1">
      <c r="B96" s="39" t="s">
        <v>233</v>
      </c>
      <c r="C96" s="24" t="s">
        <v>251</v>
      </c>
      <c r="D96" s="24" t="s">
        <v>73</v>
      </c>
      <c r="E96" s="36" t="s">
        <v>185</v>
      </c>
      <c r="F96" s="48" t="s">
        <v>120</v>
      </c>
    </row>
    <row r="97" spans="2:6" customHeight="1">
      <c r="B97" s="39" t="s">
        <v>139</v>
      </c>
      <c r="C97" s="24" t="s">
        <v>252</v>
      </c>
      <c r="D97" s="24" t="s">
        <v>73</v>
      </c>
      <c r="E97" s="36" t="s">
        <v>185</v>
      </c>
      <c r="F97" s="48" t="s">
        <v>120</v>
      </c>
    </row>
    <row r="98" spans="2:6" customHeight="1">
      <c r="B98" s="39" t="s">
        <v>234</v>
      </c>
      <c r="C98" s="24" t="s">
        <v>252</v>
      </c>
      <c r="D98" s="24" t="s">
        <v>73</v>
      </c>
      <c r="E98" s="36" t="s">
        <v>185</v>
      </c>
      <c r="F98" s="48" t="s">
        <v>120</v>
      </c>
    </row>
    <row r="99" spans="2:6" customHeight="1">
      <c r="B99" s="39" t="s">
        <v>140</v>
      </c>
      <c r="C99" s="24" t="s">
        <v>253</v>
      </c>
      <c r="D99" s="24" t="s">
        <v>73</v>
      </c>
      <c r="E99" s="36" t="s">
        <v>185</v>
      </c>
      <c r="F99" s="48" t="s">
        <v>120</v>
      </c>
    </row>
    <row r="100" spans="2:6" customHeight="1">
      <c r="B100" s="39" t="s">
        <v>235</v>
      </c>
      <c r="C100" s="24" t="s">
        <v>253</v>
      </c>
      <c r="D100" s="24" t="s">
        <v>73</v>
      </c>
      <c r="E100" s="36" t="s">
        <v>185</v>
      </c>
      <c r="F100" s="48" t="s">
        <v>120</v>
      </c>
    </row>
    <row r="101" spans="2:6" customHeight="1">
      <c r="B101" s="39" t="s">
        <v>141</v>
      </c>
      <c r="C101" s="24" t="s">
        <v>254</v>
      </c>
      <c r="D101" s="24" t="s">
        <v>73</v>
      </c>
      <c r="E101" s="36" t="s">
        <v>185</v>
      </c>
      <c r="F101" s="48" t="s">
        <v>120</v>
      </c>
    </row>
    <row r="102" spans="2:6" customHeight="1">
      <c r="B102" s="39" t="s">
        <v>236</v>
      </c>
      <c r="C102" s="24" t="s">
        <v>254</v>
      </c>
      <c r="D102" s="24" t="s">
        <v>73</v>
      </c>
      <c r="E102" s="36" t="s">
        <v>185</v>
      </c>
      <c r="F102" s="48" t="s">
        <v>120</v>
      </c>
    </row>
    <row r="103" spans="2:6" customHeight="1">
      <c r="B103" s="39" t="s">
        <v>142</v>
      </c>
      <c r="C103" s="24" t="s">
        <v>255</v>
      </c>
      <c r="D103" s="24" t="s">
        <v>73</v>
      </c>
      <c r="E103" s="36" t="s">
        <v>185</v>
      </c>
      <c r="F103" s="48" t="s">
        <v>120</v>
      </c>
    </row>
    <row r="104" spans="2:6" customHeight="1">
      <c r="B104" s="39" t="s">
        <v>237</v>
      </c>
      <c r="C104" s="24" t="s">
        <v>255</v>
      </c>
      <c r="D104" s="24" t="s">
        <v>73</v>
      </c>
      <c r="E104" s="36" t="s">
        <v>185</v>
      </c>
      <c r="F104" s="48" t="s">
        <v>120</v>
      </c>
    </row>
    <row r="105" spans="2:6" customHeight="1">
      <c r="B105" s="39" t="s">
        <v>143</v>
      </c>
      <c r="C105" s="24" t="s">
        <v>256</v>
      </c>
      <c r="D105" s="24" t="s">
        <v>73</v>
      </c>
      <c r="E105" s="36" t="s">
        <v>185</v>
      </c>
      <c r="F105" s="48" t="s">
        <v>120</v>
      </c>
    </row>
    <row r="106" spans="2:6" customHeight="1">
      <c r="B106" s="39" t="s">
        <v>244</v>
      </c>
      <c r="C106" s="24" t="s">
        <v>256</v>
      </c>
      <c r="D106" s="24" t="s">
        <v>73</v>
      </c>
      <c r="E106" s="36" t="s">
        <v>185</v>
      </c>
      <c r="F106" s="48" t="s">
        <v>120</v>
      </c>
    </row>
    <row r="107" spans="2:6" customHeight="1">
      <c r="B107" s="39" t="s">
        <v>144</v>
      </c>
      <c r="C107" s="24" t="s">
        <v>257</v>
      </c>
      <c r="D107" s="24" t="s">
        <v>73</v>
      </c>
      <c r="E107" s="36" t="s">
        <v>185</v>
      </c>
      <c r="F107" s="48" t="s">
        <v>120</v>
      </c>
    </row>
    <row r="108" spans="2:6" customHeight="1">
      <c r="B108" s="39" t="s">
        <v>238</v>
      </c>
      <c r="C108" s="24" t="s">
        <v>257</v>
      </c>
      <c r="D108" s="24" t="s">
        <v>73</v>
      </c>
      <c r="E108" s="36" t="s">
        <v>185</v>
      </c>
      <c r="F108" s="48" t="s">
        <v>120</v>
      </c>
    </row>
    <row r="109" spans="2:6" customHeight="1">
      <c r="B109" s="39" t="s">
        <v>145</v>
      </c>
      <c r="C109" s="24" t="s">
        <v>258</v>
      </c>
      <c r="D109" s="24" t="s">
        <v>73</v>
      </c>
      <c r="E109" s="36" t="s">
        <v>185</v>
      </c>
      <c r="F109" s="48" t="s">
        <v>120</v>
      </c>
    </row>
    <row r="110" spans="2:6" customHeight="1">
      <c r="B110" s="39" t="s">
        <v>146</v>
      </c>
      <c r="C110" s="24" t="s">
        <v>258</v>
      </c>
      <c r="D110" s="24" t="s">
        <v>73</v>
      </c>
      <c r="E110" s="36" t="s">
        <v>185</v>
      </c>
      <c r="F110" s="48" t="s">
        <v>120</v>
      </c>
    </row>
    <row r="111" spans="2:6" customHeight="1">
      <c r="B111" s="39" t="s">
        <v>147</v>
      </c>
      <c r="C111" s="24" t="s">
        <v>148</v>
      </c>
      <c r="D111" s="24" t="s">
        <v>73</v>
      </c>
      <c r="E111" s="36" t="s">
        <v>185</v>
      </c>
      <c r="F111" s="47" t="s">
        <v>79</v>
      </c>
    </row>
    <row r="112" spans="2:6" customHeight="1">
      <c r="B112" s="39" t="s">
        <v>149</v>
      </c>
      <c r="C112" s="24" t="s">
        <v>150</v>
      </c>
      <c r="D112" s="24" t="s">
        <v>73</v>
      </c>
      <c r="E112" s="36" t="s">
        <v>185</v>
      </c>
      <c r="F112" s="48" t="s">
        <v>209</v>
      </c>
    </row>
    <row r="113" spans="2:6" customHeight="1">
      <c r="B113" s="39" t="s">
        <v>151</v>
      </c>
      <c r="C113" s="24" t="s">
        <v>277</v>
      </c>
      <c r="D113" s="24" t="s">
        <v>73</v>
      </c>
      <c r="E113" s="36" t="s">
        <v>185</v>
      </c>
      <c r="F113" s="48" t="s">
        <v>126</v>
      </c>
    </row>
    <row r="114" spans="2:6" customHeight="1">
      <c r="B114" s="39" t="s">
        <v>152</v>
      </c>
      <c r="C114" s="24" t="s">
        <v>277</v>
      </c>
      <c r="D114" s="24" t="s">
        <v>73</v>
      </c>
      <c r="E114" s="36" t="s">
        <v>185</v>
      </c>
      <c r="F114" s="48" t="s">
        <v>126</v>
      </c>
    </row>
    <row r="115" spans="2:6" customHeight="1">
      <c r="B115" s="39" t="s">
        <v>155</v>
      </c>
      <c r="C115" s="24" t="s">
        <v>156</v>
      </c>
      <c r="D115" s="24" t="s">
        <v>73</v>
      </c>
      <c r="E115" s="36" t="s">
        <v>185</v>
      </c>
      <c r="F115" s="48" t="s">
        <v>120</v>
      </c>
    </row>
    <row r="116" spans="2:6" customHeight="1">
      <c r="B116" s="39" t="s">
        <v>157</v>
      </c>
      <c r="C116" s="24" t="s">
        <v>156</v>
      </c>
      <c r="D116" s="24" t="s">
        <v>73</v>
      </c>
      <c r="E116" s="36" t="s">
        <v>185</v>
      </c>
      <c r="F116" s="48" t="s">
        <v>120</v>
      </c>
    </row>
    <row r="117" spans="2:6" customHeight="1">
      <c r="B117" s="39" t="s">
        <v>158</v>
      </c>
      <c r="C117" s="24" t="s">
        <v>159</v>
      </c>
      <c r="D117" s="24" t="s">
        <v>73</v>
      </c>
      <c r="E117" s="36" t="s">
        <v>185</v>
      </c>
      <c r="F117" s="47" t="s">
        <v>79</v>
      </c>
    </row>
    <row r="118" spans="2:6" customHeight="1">
      <c r="B118" s="39" t="s">
        <v>190</v>
      </c>
      <c r="C118" s="23" t="s">
        <v>160</v>
      </c>
      <c r="D118" s="24" t="s">
        <v>73</v>
      </c>
      <c r="E118" s="36" t="s">
        <v>185</v>
      </c>
      <c r="F118" s="47" t="s">
        <v>79</v>
      </c>
    </row>
    <row r="119" spans="2:6" customHeight="1">
      <c r="B119" s="39" t="s">
        <v>191</v>
      </c>
      <c r="C119" s="23" t="s">
        <v>160</v>
      </c>
      <c r="D119" s="24" t="s">
        <v>73</v>
      </c>
      <c r="E119" s="36" t="s">
        <v>185</v>
      </c>
      <c r="F119" s="47" t="s">
        <v>79</v>
      </c>
    </row>
    <row r="120" spans="2:6" customHeight="1">
      <c r="B120" s="39" t="s">
        <v>193</v>
      </c>
      <c r="C120" s="23" t="s">
        <v>161</v>
      </c>
      <c r="D120" s="24" t="s">
        <v>73</v>
      </c>
      <c r="E120" s="36" t="s">
        <v>185</v>
      </c>
      <c r="F120" s="47" t="s">
        <v>79</v>
      </c>
    </row>
    <row r="121" spans="2:6" customHeight="1">
      <c r="B121" s="39" t="s">
        <v>194</v>
      </c>
      <c r="C121" s="23" t="s">
        <v>161</v>
      </c>
      <c r="D121" s="24" t="s">
        <v>73</v>
      </c>
      <c r="E121" s="36" t="s">
        <v>185</v>
      </c>
      <c r="F121" s="47" t="s">
        <v>79</v>
      </c>
    </row>
    <row r="122" spans="2:6" customHeight="1">
      <c r="B122" s="39" t="s">
        <v>162</v>
      </c>
      <c r="C122" s="23" t="s">
        <v>163</v>
      </c>
      <c r="D122" s="24" t="s">
        <v>73</v>
      </c>
      <c r="E122" s="36" t="s">
        <v>185</v>
      </c>
      <c r="F122" s="47" t="s">
        <v>79</v>
      </c>
    </row>
    <row r="123" spans="2:6" customHeight="1" thickBot="1">
      <c r="B123" s="39" t="s">
        <v>164</v>
      </c>
      <c r="C123" s="23" t="s">
        <v>163</v>
      </c>
      <c r="D123" s="24" t="s">
        <v>73</v>
      </c>
      <c r="E123" s="36" t="s">
        <v>185</v>
      </c>
      <c r="F123" s="47" t="s">
        <v>79</v>
      </c>
    </row>
    <row r="124" spans="2:6" s="32" customFormat="1" ht="16.5" customHeight="1" thickBot="1">
      <c r="B124" s="54" t="s">
        <v>165</v>
      </c>
      <c r="C124" s="62"/>
      <c r="D124" s="59"/>
      <c r="E124" s="60"/>
      <c r="F124" s="61"/>
    </row>
    <row r="125" spans="2:6" customHeight="1">
      <c r="B125" s="39" t="s">
        <v>153</v>
      </c>
      <c r="C125" s="24" t="s">
        <v>154</v>
      </c>
      <c r="D125" s="24" t="s">
        <v>73</v>
      </c>
      <c r="E125" s="36" t="s">
        <v>186</v>
      </c>
      <c r="F125" s="47" t="s">
        <v>280</v>
      </c>
    </row>
    <row r="126" spans="2:6" customHeight="1">
      <c r="B126" s="39" t="s">
        <v>75</v>
      </c>
      <c r="C126" s="24" t="s">
        <v>76</v>
      </c>
      <c r="D126" s="24" t="s">
        <v>73</v>
      </c>
      <c r="E126" s="36" t="s">
        <v>186</v>
      </c>
      <c r="F126" s="47" t="s">
        <v>280</v>
      </c>
    </row>
    <row r="127" spans="2:6" customHeight="1">
      <c r="B127" s="39" t="s">
        <v>107</v>
      </c>
      <c r="C127" s="24" t="s">
        <v>108</v>
      </c>
      <c r="D127" s="24" t="s">
        <v>73</v>
      </c>
      <c r="E127" s="36" t="s">
        <v>186</v>
      </c>
      <c r="F127" s="47" t="s">
        <v>79</v>
      </c>
    </row>
    <row r="128" spans="2:6" customHeight="1">
      <c r="B128" s="39" t="s">
        <v>128</v>
      </c>
      <c r="C128" s="24" t="s">
        <v>129</v>
      </c>
      <c r="D128" s="24" t="s">
        <v>73</v>
      </c>
      <c r="E128" s="36" t="s">
        <v>186</v>
      </c>
      <c r="F128" s="47" t="s">
        <v>280</v>
      </c>
    </row>
    <row r="129" spans="2:6" customHeight="1">
      <c r="B129" s="39" t="s">
        <v>132</v>
      </c>
      <c r="C129" s="24" t="s">
        <v>133</v>
      </c>
      <c r="D129" s="24" t="s">
        <v>73</v>
      </c>
      <c r="E129" s="36" t="s">
        <v>186</v>
      </c>
      <c r="F129" s="47" t="s">
        <v>79</v>
      </c>
    </row>
    <row r="130" spans="2:6" customHeight="1">
      <c r="B130" s="40" t="s">
        <v>201</v>
      </c>
      <c r="C130" s="31" t="s">
        <v>203</v>
      </c>
      <c r="D130" s="24" t="s">
        <v>73</v>
      </c>
      <c r="E130" s="36" t="s">
        <v>186</v>
      </c>
      <c r="F130" s="47"/>
    </row>
    <row r="131" spans="2:6" customHeight="1">
      <c r="B131" s="40" t="s">
        <v>202</v>
      </c>
      <c r="C131" s="31" t="s">
        <v>204</v>
      </c>
      <c r="D131" s="24" t="s">
        <v>73</v>
      </c>
      <c r="E131" s="36" t="s">
        <v>186</v>
      </c>
      <c r="F131" s="47"/>
    </row>
    <row r="132" spans="2:6" customHeight="1">
      <c r="B132" s="40" t="s">
        <v>205</v>
      </c>
      <c r="C132" s="31" t="s">
        <v>206</v>
      </c>
      <c r="D132" s="24" t="s">
        <v>73</v>
      </c>
      <c r="E132" s="36" t="s">
        <v>186</v>
      </c>
      <c r="F132" s="47"/>
    </row>
    <row r="133" spans="2:6" customHeight="1" thickBot="1">
      <c r="B133" s="40" t="s">
        <v>207</v>
      </c>
      <c r="C133" s="31" t="s">
        <v>208</v>
      </c>
      <c r="D133" s="24" t="s">
        <v>73</v>
      </c>
      <c r="E133" s="36" t="s">
        <v>186</v>
      </c>
      <c r="F133" s="47"/>
    </row>
    <row r="134" spans="2:6" s="32" customFormat="1" ht="16.5" customHeight="1" thickBot="1">
      <c r="B134" s="54" t="s">
        <v>302</v>
      </c>
      <c r="C134" s="55"/>
      <c r="D134" s="59"/>
      <c r="E134" s="60"/>
      <c r="F134" s="61"/>
    </row>
    <row r="135" spans="2:6" customHeight="1">
      <c r="B135" s="39" t="s">
        <v>81</v>
      </c>
      <c r="C135" s="24" t="s">
        <v>82</v>
      </c>
      <c r="D135" s="24" t="s">
        <v>73</v>
      </c>
      <c r="E135" s="36" t="s">
        <v>188</v>
      </c>
      <c r="F135" s="47" t="s">
        <v>166</v>
      </c>
    </row>
    <row r="136" spans="2:6" customHeight="1" thickBot="1">
      <c r="B136" s="39" t="s">
        <v>212</v>
      </c>
      <c r="C136" s="24" t="s">
        <v>213</v>
      </c>
      <c r="D136" s="24" t="s">
        <v>73</v>
      </c>
      <c r="E136" s="36" t="s">
        <v>188</v>
      </c>
      <c r="F136" s="49" t="s">
        <v>214</v>
      </c>
    </row>
    <row r="137" spans="2:6" s="32" customFormat="1" ht="16.5" customHeight="1" thickBot="1">
      <c r="B137" s="54" t="s">
        <v>303</v>
      </c>
      <c r="C137" s="62"/>
      <c r="D137" s="59"/>
      <c r="E137" s="60"/>
      <c r="F137" s="61"/>
    </row>
    <row r="138" spans="2:6" customHeight="1" thickBot="1">
      <c r="B138" s="41" t="s">
        <v>243</v>
      </c>
      <c r="C138" s="28" t="s">
        <v>242</v>
      </c>
      <c r="D138" s="24" t="s">
        <v>73</v>
      </c>
      <c r="E138" s="36" t="s">
        <v>187</v>
      </c>
      <c r="F138" s="50" t="s">
        <v>167</v>
      </c>
    </row>
    <row r="139" spans="2:6" s="32" customFormat="1" ht="16.5" customHeight="1" thickBot="1">
      <c r="B139" s="54" t="s">
        <v>304</v>
      </c>
      <c r="C139" s="62"/>
      <c r="D139" s="59"/>
      <c r="E139" s="60"/>
      <c r="F139" s="61"/>
    </row>
    <row r="140" spans="2:6" s="22" customFormat="1" customHeight="1" thickBot="1">
      <c r="B140" s="42"/>
      <c r="C140" s="43" t="s">
        <v>295</v>
      </c>
      <c r="D140" s="44" t="s">
        <v>73</v>
      </c>
      <c r="E140" s="45" t="s">
        <v>276</v>
      </c>
      <c r="F140" s="51" t="s">
        <v>167</v>
      </c>
    </row>
  </sheetData>
  <pageMargins left="0.7" right="0.7" top="0.75" bottom="0.75" header="0.3" footer="0.3"/>
  <pageSetup paperSize="9" orientation="portrait"/>
  <headerFooter scaleWithDoc="1" alignWithMargins="0" differentFirst="0" differentOddEven="0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3:B15"/>
  <sheetViews>
    <sheetView view="normal" workbookViewId="0">
      <selection pane="topLeft" activeCell="A1" sqref="A1"/>
    </sheetView>
  </sheetViews>
  <sheetFormatPr defaultRowHeight="15"/>
  <cols>
    <col min="1" max="1" width="13.140625" bestFit="1" customWidth="1"/>
    <col min="2" max="2" width="26.7109375" style="1" bestFit="1" customWidth="1"/>
  </cols>
  <sheetData>
    <row r="3" spans="1:2">
      <c r="A3" s="5" t="s">
        <v>218</v>
      </c>
      <c r="B3" s="1" t="s">
        <v>285</v>
      </c>
    </row>
    <row r="4" spans="1:2">
      <c r="A4" s="6" t="s">
        <v>187</v>
      </c>
      <c r="B4" s="1">
        <v>0</v>
      </c>
    </row>
    <row r="5" spans="1:2">
      <c r="A5" s="6" t="s">
        <v>276</v>
      </c>
      <c r="B5" s="1">
        <v>0</v>
      </c>
    </row>
    <row r="6" spans="1:2">
      <c r="A6" s="6" t="s">
        <v>188</v>
      </c>
      <c r="B6" s="1">
        <v>0</v>
      </c>
    </row>
    <row r="7" spans="1:2">
      <c r="A7" s="6" t="s">
        <v>184</v>
      </c>
      <c r="B7" s="1">
        <v>0</v>
      </c>
    </row>
    <row r="8" spans="1:2">
      <c r="A8" s="6" t="s">
        <v>189</v>
      </c>
      <c r="B8" s="1">
        <v>12120</v>
      </c>
    </row>
    <row r="9" spans="1:2">
      <c r="A9" s="6" t="s">
        <v>185</v>
      </c>
      <c r="B9" s="1">
        <v>0</v>
      </c>
    </row>
    <row r="10" spans="1:2">
      <c r="A10" s="6" t="s">
        <v>182</v>
      </c>
      <c r="B10" s="1">
        <v>4439841.64</v>
      </c>
    </row>
    <row r="11" spans="1:2">
      <c r="A11" s="6" t="s">
        <v>186</v>
      </c>
      <c r="B11" s="1">
        <v>0</v>
      </c>
    </row>
    <row r="12" spans="1:2">
      <c r="A12" s="6" t="s">
        <v>183</v>
      </c>
      <c r="B12" s="1">
        <v>1434448.4200000002</v>
      </c>
    </row>
    <row r="13" spans="1:2">
      <c r="A13" s="6" t="s">
        <v>265</v>
      </c>
      <c r="B13" s="1">
        <v>0</v>
      </c>
    </row>
    <row r="14" spans="1:2">
      <c r="A14" s="6" t="s">
        <v>286</v>
      </c>
      <c r="B14" s="1">
        <v>83195.72</v>
      </c>
    </row>
    <row r="15" spans="1:2">
      <c r="A15" s="6" t="s">
        <v>217</v>
      </c>
      <c r="B15" s="1">
        <v>5969605.7799999993</v>
      </c>
    </row>
  </sheetData>
  <pageMargins left="0.7" right="0.7" top="0.75" bottom="0.75" header="0.3" footer="0.3"/>
  <headerFooter scaleWithDoc="1" alignWithMargins="0" differentFirst="0" differentOddEven="0"/>
  <extLst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3:H11"/>
  <sheetViews>
    <sheetView view="normal" workbookViewId="0">
      <selection pane="topLeft" activeCell="A5" sqref="A5"/>
    </sheetView>
  </sheetViews>
  <sheetFormatPr defaultRowHeight="15"/>
  <cols>
    <col min="1" max="1" width="27" bestFit="1" customWidth="1"/>
    <col min="2" max="2" width="16.27734375" bestFit="1" customWidth="1"/>
    <col min="3" max="3" width="14.27734375" bestFit="1" customWidth="1"/>
    <col min="4" max="4" width="10.5703125" bestFit="1" customWidth="1"/>
    <col min="5" max="5" width="13.27734375" bestFit="1" customWidth="1"/>
    <col min="6" max="6" width="6" bestFit="1" customWidth="1"/>
    <col min="7" max="7" width="10.5703125" bestFit="1" customWidth="1"/>
    <col min="8" max="8" width="14.27734375" bestFit="1" customWidth="1"/>
    <col min="9" max="9" width="13.27734375" bestFit="1" customWidth="1"/>
    <col min="10" max="10" width="8.27734375" bestFit="1" customWidth="1"/>
    <col min="11" max="11" width="10.5703125" bestFit="1" customWidth="1"/>
    <col min="12" max="13" width="14.27734375" bestFit="1" customWidth="1"/>
  </cols>
  <sheetData>
    <row r="3" spans="1:2">
      <c r="A3" s="5" t="s">
        <v>294</v>
      </c>
      <c r="B3" s="5" t="s">
        <v>216</v>
      </c>
    </row>
    <row r="4" spans="1:8">
      <c r="A4" s="5" t="s">
        <v>218</v>
      </c>
      <c r="B4" t="s">
        <v>182</v>
      </c>
      <c r="C4" t="s">
        <v>183</v>
      </c>
      <c r="D4" t="s">
        <v>184</v>
      </c>
      <c r="E4" t="s">
        <v>186</v>
      </c>
      <c r="F4" t="s">
        <v>188</v>
      </c>
      <c r="G4" t="s">
        <v>187</v>
      </c>
      <c r="H4" t="s">
        <v>217</v>
      </c>
    </row>
    <row r="5" spans="1:8">
      <c r="A5" s="7">
        <v>42826</v>
      </c>
      <c r="B5" s="2">
        <v>97700</v>
      </c>
      <c r="C5" s="2"/>
      <c r="D5" s="2"/>
      <c r="E5" s="2">
        <v>1052300</v>
      </c>
      <c r="F5" s="2"/>
      <c r="G5" s="2"/>
      <c r="H5" s="2">
        <v>1150000</v>
      </c>
    </row>
    <row r="6" spans="1:8">
      <c r="A6" s="7">
        <v>43191</v>
      </c>
      <c r="B6" s="2">
        <v>518400</v>
      </c>
      <c r="C6" s="2"/>
      <c r="D6" s="2"/>
      <c r="E6" s="2">
        <v>346700</v>
      </c>
      <c r="F6" s="2"/>
      <c r="G6" s="2"/>
      <c r="H6" s="2">
        <v>865100</v>
      </c>
    </row>
    <row r="7" spans="1:8">
      <c r="A7" s="7">
        <v>43556</v>
      </c>
      <c r="B7" s="2">
        <v>2356600</v>
      </c>
      <c r="C7" s="2"/>
      <c r="D7" s="2"/>
      <c r="E7" s="2"/>
      <c r="F7" s="2"/>
      <c r="G7" s="2"/>
      <c r="H7" s="2">
        <v>2356600</v>
      </c>
    </row>
    <row r="8" spans="1:8">
      <c r="A8" s="6" t="s">
        <v>74</v>
      </c>
      <c r="B8" s="2">
        <v>12540.78</v>
      </c>
      <c r="C8" s="2">
        <v>12227016.210000006</v>
      </c>
      <c r="D8" s="2">
        <v>50000</v>
      </c>
      <c r="E8" s="2">
        <v>4950</v>
      </c>
      <c r="F8" s="2">
        <v>2</v>
      </c>
      <c r="G8" s="2">
        <v>20000</v>
      </c>
      <c r="H8" s="2">
        <v>12314508.990000006</v>
      </c>
    </row>
    <row r="9" spans="1:8">
      <c r="A9" s="7">
        <v>43922</v>
      </c>
      <c r="B9" s="2">
        <v>212800</v>
      </c>
      <c r="C9" s="2"/>
      <c r="D9" s="2"/>
      <c r="E9" s="2"/>
      <c r="F9" s="2"/>
      <c r="G9" s="2"/>
      <c r="H9" s="2">
        <v>212800</v>
      </c>
    </row>
    <row r="10" spans="1:8">
      <c r="A10" s="7">
        <v>44287</v>
      </c>
      <c r="B10" s="2">
        <v>22772400</v>
      </c>
      <c r="C10" s="2"/>
      <c r="D10" s="2"/>
      <c r="E10" s="2">
        <v>474900</v>
      </c>
      <c r="F10" s="2"/>
      <c r="G10" s="2"/>
      <c r="H10" s="2">
        <v>23247300</v>
      </c>
    </row>
    <row r="11" spans="1:8">
      <c r="A11" s="6" t="s">
        <v>217</v>
      </c>
      <c r="B11" s="2">
        <v>25970440.78</v>
      </c>
      <c r="C11" s="2">
        <v>12227016.210000006</v>
      </c>
      <c r="D11" s="2">
        <v>50000</v>
      </c>
      <c r="E11" s="2">
        <v>1878850</v>
      </c>
      <c r="F11" s="2">
        <v>2</v>
      </c>
      <c r="G11" s="2">
        <v>20000</v>
      </c>
      <c r="H11" s="2">
        <v>40146308.99000001</v>
      </c>
    </row>
  </sheetData>
  <pageMargins left="0.7" right="0.7" top="0.75" bottom="0.75" header="0.3" footer="0.3"/>
  <headerFooter scaleWithDoc="1" alignWithMargins="0" differentFirst="0" differentOddEven="0"/>
  <extLst/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5"/>
  <sheetViews>
    <sheetView view="normal" workbookViewId="0">
      <selection pane="topLeft" activeCell="B15" sqref="B15"/>
    </sheetView>
  </sheetViews>
  <sheetFormatPr defaultRowHeight="15"/>
  <cols>
    <col min="1" max="1" width="15.41796875" bestFit="1" customWidth="1"/>
    <col min="2" max="2" width="18" style="1" customWidth="1"/>
    <col min="3" max="3" width="4.7109375" customWidth="1"/>
    <col min="4" max="5" width="3.7109375" customWidth="1"/>
    <col min="6" max="6" width="25.84765625" customWidth="1"/>
    <col min="7" max="7" width="32.140625" customWidth="1"/>
    <col min="8" max="8" width="23.41796875" customWidth="1"/>
    <col min="9" max="9" width="17.5703125" bestFit="1" customWidth="1"/>
  </cols>
  <sheetData>
    <row r="1" ht="9" customHeight="1"/>
    <row r="2" spans="1:7" ht="60">
      <c r="A2" s="10" t="s">
        <v>218</v>
      </c>
      <c r="B2" s="11" t="s">
        <v>266</v>
      </c>
      <c r="F2" s="10" t="s">
        <v>218</v>
      </c>
      <c r="G2" s="12" t="s">
        <v>266</v>
      </c>
    </row>
    <row r="3" spans="1:7">
      <c r="A3" s="14" t="s">
        <v>240</v>
      </c>
      <c r="B3" s="8">
        <v>-64934.410227272732</v>
      </c>
      <c r="F3" s="6" t="s">
        <v>187</v>
      </c>
      <c r="G3" s="1"/>
    </row>
    <row r="4" spans="1:7">
      <c r="A4" s="14" t="s">
        <v>175</v>
      </c>
      <c r="B4" s="8">
        <v>-191267.06399838885</v>
      </c>
      <c r="F4" s="6" t="s">
        <v>188</v>
      </c>
      <c r="G4" s="1"/>
    </row>
    <row r="5" spans="1:7">
      <c r="A5" s="14" t="s">
        <v>170</v>
      </c>
      <c r="B5" s="8">
        <v>-52539.755357142858</v>
      </c>
      <c r="F5" s="6" t="s">
        <v>184</v>
      </c>
      <c r="G5" s="1"/>
    </row>
    <row r="6" spans="1:9">
      <c r="A6" s="14" t="s">
        <v>174</v>
      </c>
      <c r="B6" s="8">
        <v>-85298.4219517544</v>
      </c>
      <c r="F6" s="13" t="s">
        <v>189</v>
      </c>
      <c r="G6" s="9">
        <v>-118779.64466666663</v>
      </c>
      <c r="H6" t="s">
        <v>268</v>
      </c>
      <c r="I6" t="s">
        <v>271</v>
      </c>
    </row>
    <row r="7" spans="1:7">
      <c r="A7" s="14" t="s">
        <v>197</v>
      </c>
      <c r="B7" s="8">
        <v>-37316.256979166661</v>
      </c>
      <c r="F7" s="6" t="s">
        <v>185</v>
      </c>
      <c r="G7" s="1"/>
    </row>
    <row r="8" spans="1:9">
      <c r="A8" s="13" t="s">
        <v>264</v>
      </c>
      <c r="B8" s="9">
        <v>-24766.875</v>
      </c>
      <c r="F8" s="14" t="s">
        <v>182</v>
      </c>
      <c r="G8" s="8">
        <v>-365550.11510030995</v>
      </c>
      <c r="H8" t="s">
        <v>269</v>
      </c>
      <c r="I8" t="s">
        <v>272</v>
      </c>
    </row>
    <row r="9" spans="1:7">
      <c r="A9" s="14" t="s">
        <v>227</v>
      </c>
      <c r="B9" s="8">
        <v>-133439.06900000002</v>
      </c>
      <c r="F9" s="6" t="s">
        <v>186</v>
      </c>
      <c r="G9" s="1"/>
    </row>
    <row r="10" spans="1:9">
      <c r="A10" s="13" t="s">
        <v>199</v>
      </c>
      <c r="B10" s="9">
        <v>-46042.332166666631</v>
      </c>
      <c r="F10" s="14" t="s">
        <v>183</v>
      </c>
      <c r="G10" s="8">
        <v>-1170789.7468455893</v>
      </c>
      <c r="H10" t="s">
        <v>270</v>
      </c>
      <c r="I10" t="s">
        <v>273</v>
      </c>
    </row>
    <row r="11" spans="1:7">
      <c r="A11" s="14" t="s">
        <v>228</v>
      </c>
      <c r="B11" s="8">
        <v>-15347.42125</v>
      </c>
      <c r="F11" s="6" t="s">
        <v>265</v>
      </c>
      <c r="G11" s="1"/>
    </row>
    <row r="12" spans="1:7">
      <c r="A12" s="14" t="s">
        <v>179</v>
      </c>
      <c r="B12" s="8">
        <v>-11930.369804511278</v>
      </c>
      <c r="F12" s="6" t="s">
        <v>217</v>
      </c>
      <c r="G12" s="1">
        <v>-1655119.5066125658</v>
      </c>
    </row>
    <row r="13" spans="1:2">
      <c r="A13" s="14" t="s">
        <v>196</v>
      </c>
      <c r="B13" s="8">
        <v>-2530.7673809523812</v>
      </c>
    </row>
    <row r="14" spans="1:2">
      <c r="A14" s="14" t="s">
        <v>171</v>
      </c>
      <c r="B14" s="8">
        <v>-14249.347567567569</v>
      </c>
    </row>
    <row r="15" spans="1:2">
      <c r="A15" s="14" t="s">
        <v>180</v>
      </c>
      <c r="B15" s="8">
        <v>-88394.537499999991</v>
      </c>
    </row>
    <row r="16" spans="1:2">
      <c r="A16" s="14" t="s">
        <v>239</v>
      </c>
      <c r="B16" s="8">
        <v>-2123.5899999999997</v>
      </c>
    </row>
    <row r="17" spans="1:2">
      <c r="A17" s="14" t="s">
        <v>181</v>
      </c>
      <c r="B17" s="8">
        <v>-11817.571935515873</v>
      </c>
    </row>
    <row r="18" spans="1:2">
      <c r="A18" s="14" t="s">
        <v>176</v>
      </c>
      <c r="B18" s="8">
        <v>-671836.91868253925</v>
      </c>
    </row>
    <row r="19" spans="1:2">
      <c r="A19" s="14" t="s">
        <v>195</v>
      </c>
      <c r="B19" s="8">
        <v>-25559.260130952385</v>
      </c>
    </row>
    <row r="20" spans="1:2">
      <c r="A20" s="13" t="s">
        <v>200</v>
      </c>
      <c r="B20" s="9">
        <v>-1515.1799999999996</v>
      </c>
    </row>
    <row r="21" spans="1:2">
      <c r="A21" s="14" t="s">
        <v>178</v>
      </c>
      <c r="B21" s="8">
        <v>-13372.009999999995</v>
      </c>
    </row>
    <row r="22" spans="1:2">
      <c r="A22" s="14" t="s">
        <v>177</v>
      </c>
      <c r="B22" s="8">
        <v>-42431.924166666664</v>
      </c>
    </row>
    <row r="23" spans="1:2">
      <c r="A23" s="14" t="s">
        <v>169</v>
      </c>
      <c r="B23" s="8">
        <v>-10960.185185185184</v>
      </c>
    </row>
    <row r="24" spans="1:2">
      <c r="A24" s="14" t="s">
        <v>172</v>
      </c>
      <c r="B24" s="8">
        <v>-3463.0426666666672</v>
      </c>
    </row>
    <row r="25" spans="1:2">
      <c r="A25" s="14" t="s">
        <v>241</v>
      </c>
      <c r="B25" s="8">
        <v>-7278.3866666666663</v>
      </c>
    </row>
    <row r="26" spans="1:2">
      <c r="A26" s="13" t="s">
        <v>198</v>
      </c>
      <c r="B26" s="9">
        <v>-46455.257500000007</v>
      </c>
    </row>
    <row r="27" spans="1:2">
      <c r="A27" s="14" t="s">
        <v>173</v>
      </c>
      <c r="B27" s="8">
        <v>-50249.5514949495</v>
      </c>
    </row>
    <row r="28" spans="1:1">
      <c r="A28" s="6" t="s">
        <v>265</v>
      </c>
    </row>
    <row r="29" spans="1:2">
      <c r="A29" s="6" t="s">
        <v>217</v>
      </c>
      <c r="B29" s="1">
        <v>-1655119.5066125656</v>
      </c>
    </row>
    <row r="30" ht="11.25" customHeight="1"/>
    <row r="31" ht="11.25" customHeight="1"/>
    <row r="32" spans="1:2">
      <c r="A32" s="14" t="s">
        <v>267</v>
      </c>
      <c r="B32" s="8">
        <f>GETPIVOTDATA("Depn Charge for Year
(duplicate asset codes zeroed)",$A$2,"Cost Centre","D2250006002000")+GETPIVOTDATA("Depn Charge for Year
(duplicate asset codes zeroed)",$A$2,"Cost Centre","D2270006002000")+GETPIVOTDATA("Depn Charge for Year
(duplicate asset codes zeroed)",$A$2,"Cost Centre","D2280006002000")+GETPIVOTDATA("Depn Charge for Year
(duplicate asset codes zeroed)",$A$2,"Cost Centre","D2290006002000")+GETPIVOTDATA("Depn Charge for Year
(duplicate asset codes zeroed)",$A$2,"Cost Centre","D2290026002000")+GETPIVOTDATA("Depn Charge for Year
(duplicate asset codes zeroed)",$A$2,"Cost Centre","D4140006002000")+GETPIVOTDATA("Depn Charge for Year
(duplicate asset codes zeroed)",$A$2,"Cost Centre","H2200006002000")+GETPIVOTDATA("Depn Charge for Year
(duplicate asset codes zeroed)",$A$2,"Cost Centre","H2300006002000")+GETPIVOTDATA("Depn Charge for Year
(duplicate asset codes zeroed)",$A$2,"Cost Centre","H2310006002000")+GETPIVOTDATA("Depn Charge for Year
(duplicate asset codes zeroed)",$A$2,"Cost Centre","H2330006002000")+GETPIVOTDATA("Depn Charge for Year
(duplicate asset codes zeroed)",$A$2,"Cost Centre","H2340006002000")+GETPIVOTDATA("Depn Charge for Year
(duplicate asset codes zeroed)",$A$2,"Cost Centre","H2350006002000")+GETPIVOTDATA("Depn Charge for Year
(duplicate asset codes zeroed)",$A$2,"Cost Centre","H2380006002000")+GETPIVOTDATA("Depn Charge for Year
(duplicate asset codes zeroed)",$A$2,"Cost Centre","H2400006002000")+GETPIVOTDATA("Depn Charge for Year
(duplicate asset codes zeroed)",$A$2,"Cost Centre","H2410006002000")+GETPIVOTDATA("Depn Charge for Year
(duplicate asset codes zeroed)",$A$2,"Cost Centre","H4350006002000")+GETPIVOTDATA("Depn Charge for Year
(duplicate asset codes zeroed)",$A$2,"Cost Centre","H4360006002000")+GETPIVOTDATA("Depn Charge for Year
(duplicate asset codes zeroed)",$A$2,"Cost Centre","P2730006002000")+GETPIVOTDATA("Depn Charge for Year
(duplicate asset codes zeroed)",$A$2,"Cost Centre","R2140006002000")+GETPIVOTDATA("Depn Charge for Year
(duplicate asset codes zeroed)",$A$2,"Cost Centre","R2230006002000")+GETPIVOTDATA("Depn Charge for Year
(duplicate asset codes zeroed)",$A$2,"Cost Centre","R4790006002000")</f>
        <v>-1536339.861945899</v>
      </c>
    </row>
    <row r="33" spans="1:2">
      <c r="A33" s="13" t="s">
        <v>219</v>
      </c>
      <c r="B33" s="9">
        <f>GETPIVOTDATA("Depn Charge for Year
(duplicate asset codes zeroed)",$A$2,"Cost Centre","D2580016003000")+GETPIVOTDATA("Depn Charge for Year
(duplicate asset codes zeroed)",$A$2,"Cost Centre","D4140006003000")+GETPIVOTDATA("Depn Charge for Year
(duplicate asset codes zeroed)",$A$2,"Cost Centre","H4310006003000")+GETPIVOTDATA("Depn Charge for Year
(duplicate asset codes zeroed)",$A$2,"Cost Centre","R4750006003000")</f>
        <v>-118779.64466666663</v>
      </c>
    </row>
    <row r="34" spans="2:2" ht="15.75" thickBot="1">
      <c r="B34" s="3">
        <f>SUM(B32:B33)</f>
        <v>-1655119.5066125656</v>
      </c>
    </row>
    <row r="35" ht="15.75" thickTop="1"/>
  </sheetData>
  <pageMargins left="0.7" right="0.7" top="0.75" bottom="0.75" header="0.3" footer="0.3"/>
  <headerFooter scaleWithDoc="1" alignWithMargins="0" differentFirst="0" differentOddEven="0"/>
  <extLst/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2:I34"/>
  <sheetViews>
    <sheetView view="normal" workbookViewId="0">
      <selection pane="topLeft" activeCell="I7" sqref="I7:I11"/>
    </sheetView>
  </sheetViews>
  <sheetFormatPr defaultRowHeight="15"/>
  <cols>
    <col min="1" max="1" width="15.41796875" bestFit="1" customWidth="1"/>
    <col min="2" max="2" width="26.84765625" style="1" customWidth="1"/>
    <col min="3" max="3" width="6" customWidth="1"/>
    <col min="4" max="4" width="5" customWidth="1"/>
    <col min="5" max="5" width="15.41796875" bestFit="1" customWidth="1"/>
    <col min="6" max="6" width="26.84765625" style="1" bestFit="1" customWidth="1"/>
    <col min="7" max="7" width="1.13671875" customWidth="1"/>
    <col min="8" max="8" width="21.140625" bestFit="1" customWidth="1"/>
    <col min="9" max="16384" width="9.140625" customWidth="1"/>
  </cols>
  <sheetData>
    <row r="2" spans="1:6" s="15" customFormat="1" ht="51.75" customHeight="1">
      <c r="A2" s="10" t="s">
        <v>218</v>
      </c>
      <c r="B2" s="15" t="s">
        <v>266</v>
      </c>
      <c r="E2" s="10" t="s">
        <v>218</v>
      </c>
      <c r="F2" s="11" t="s">
        <v>266</v>
      </c>
    </row>
    <row r="3" spans="1:5">
      <c r="A3" s="14" t="s">
        <v>240</v>
      </c>
      <c r="B3" s="17">
        <v>-66026.1268939394</v>
      </c>
      <c r="E3" s="6" t="s">
        <v>187</v>
      </c>
    </row>
    <row r="4" spans="1:5">
      <c r="A4" s="14" t="s">
        <v>175</v>
      </c>
      <c r="B4" s="17">
        <v>-191220.48958206232</v>
      </c>
      <c r="E4" s="6" t="s">
        <v>276</v>
      </c>
    </row>
    <row r="5" spans="1:5">
      <c r="A5" s="14" t="s">
        <v>170</v>
      </c>
      <c r="B5" s="17">
        <v>-52859.705357142862</v>
      </c>
      <c r="E5" s="6" t="s">
        <v>188</v>
      </c>
    </row>
    <row r="6" spans="1:5">
      <c r="A6" s="14" t="s">
        <v>174</v>
      </c>
      <c r="B6" s="17">
        <v>-88895.6789517544</v>
      </c>
      <c r="E6" s="6" t="s">
        <v>184</v>
      </c>
    </row>
    <row r="7" spans="1:9">
      <c r="A7" s="14" t="s">
        <v>197</v>
      </c>
      <c r="B7" s="17">
        <v>-37316.256979166661</v>
      </c>
      <c r="E7" s="13" t="s">
        <v>189</v>
      </c>
      <c r="F7" s="9">
        <v>-141591.03933333332</v>
      </c>
      <c r="H7" t="s">
        <v>268</v>
      </c>
      <c r="I7" t="s">
        <v>271</v>
      </c>
    </row>
    <row r="8" spans="1:5">
      <c r="A8" s="13" t="s">
        <v>264</v>
      </c>
      <c r="B8" s="18">
        <v>-24766.875</v>
      </c>
      <c r="E8" s="6" t="s">
        <v>185</v>
      </c>
    </row>
    <row r="9" spans="1:9">
      <c r="A9" s="14" t="s">
        <v>227</v>
      </c>
      <c r="B9" s="17">
        <v>-111256.51500000001</v>
      </c>
      <c r="E9" s="14" t="s">
        <v>182</v>
      </c>
      <c r="F9" s="8">
        <v>-363000.59008693177</v>
      </c>
      <c r="H9" t="s">
        <v>269</v>
      </c>
      <c r="I9" t="s">
        <v>272</v>
      </c>
    </row>
    <row r="10" spans="1:5">
      <c r="A10" s="13" t="s">
        <v>199</v>
      </c>
      <c r="B10" s="18">
        <v>-113793.80433333333</v>
      </c>
      <c r="E10" s="6" t="s">
        <v>186</v>
      </c>
    </row>
    <row r="11" spans="1:9">
      <c r="A11" s="14" t="s">
        <v>228</v>
      </c>
      <c r="B11" s="17">
        <v>-15974.46025</v>
      </c>
      <c r="E11" s="14" t="s">
        <v>183</v>
      </c>
      <c r="F11" s="8">
        <v>-1128892.8805995577</v>
      </c>
      <c r="H11" t="s">
        <v>270</v>
      </c>
      <c r="I11" t="s">
        <v>273</v>
      </c>
    </row>
    <row r="12" spans="1:5">
      <c r="A12" s="14" t="s">
        <v>179</v>
      </c>
      <c r="B12" s="17">
        <v>-19324.10380451128</v>
      </c>
      <c r="E12" s="6" t="s">
        <v>265</v>
      </c>
    </row>
    <row r="13" spans="1:6">
      <c r="A13" s="14" t="s">
        <v>196</v>
      </c>
      <c r="B13" s="17">
        <v>-2530.7673809523803</v>
      </c>
      <c r="E13" s="6" t="s">
        <v>217</v>
      </c>
      <c r="F13" s="1">
        <v>-1633484.5100198227</v>
      </c>
    </row>
    <row r="14" spans="1:2">
      <c r="A14" s="14" t="s">
        <v>171</v>
      </c>
      <c r="B14" s="17">
        <v>-13733.323243243243</v>
      </c>
    </row>
    <row r="15" spans="1:2">
      <c r="A15" s="14" t="s">
        <v>180</v>
      </c>
      <c r="B15" s="17">
        <v>-91973.87083333332</v>
      </c>
    </row>
    <row r="16" spans="1:2">
      <c r="A16" s="14" t="s">
        <v>239</v>
      </c>
      <c r="B16" s="17">
        <v>-4353.2819999999992</v>
      </c>
    </row>
    <row r="17" spans="1:2">
      <c r="A17" s="14" t="s">
        <v>181</v>
      </c>
      <c r="B17" s="17">
        <v>-11817.571935515873</v>
      </c>
    </row>
    <row r="18" spans="1:2">
      <c r="A18" s="14" t="s">
        <v>176</v>
      </c>
      <c r="B18" s="17">
        <v>-631522.45143650786</v>
      </c>
    </row>
    <row r="19" spans="1:2">
      <c r="A19" s="14" t="s">
        <v>195</v>
      </c>
      <c r="B19" s="17">
        <v>-28953.530130952378</v>
      </c>
    </row>
    <row r="20" spans="1:2">
      <c r="A20" s="13" t="s">
        <v>200</v>
      </c>
      <c r="B20" s="18">
        <v>-3030.3599999999988</v>
      </c>
    </row>
    <row r="21" spans="1:2">
      <c r="A21" s="14" t="s">
        <v>178</v>
      </c>
      <c r="B21" s="17">
        <v>-11801.736</v>
      </c>
    </row>
    <row r="22" spans="1:2">
      <c r="A22" s="14" t="s">
        <v>177</v>
      </c>
      <c r="B22" s="17">
        <v>-42431.924166666664</v>
      </c>
    </row>
    <row r="23" spans="1:2">
      <c r="A23" s="14" t="s">
        <v>169</v>
      </c>
      <c r="B23" s="17">
        <v>-10960.185185185182</v>
      </c>
    </row>
    <row r="24" spans="1:2">
      <c r="A24" s="14" t="s">
        <v>172</v>
      </c>
      <c r="B24" s="17">
        <v>-3463.0426666666667</v>
      </c>
    </row>
    <row r="25" spans="1:2">
      <c r="A25" s="14" t="s">
        <v>241</v>
      </c>
      <c r="B25" s="17">
        <v>-7278.3866666666672</v>
      </c>
    </row>
    <row r="26" spans="1:2">
      <c r="A26" s="14" t="s">
        <v>173</v>
      </c>
      <c r="B26" s="17">
        <v>-48200.062222222223</v>
      </c>
    </row>
    <row r="27" spans="1:2">
      <c r="A27" s="6" t="s">
        <v>265</v>
      </c>
      <c r="B27" s="16"/>
    </row>
    <row r="28" spans="1:2">
      <c r="A28" s="6" t="s">
        <v>217</v>
      </c>
      <c r="B28" s="16">
        <v>-1633484.5100198227</v>
      </c>
    </row>
    <row r="29" spans="1:1">
      <c r="A29"/>
    </row>
    <row r="31" spans="1:2">
      <c r="A31" s="14" t="s">
        <v>267</v>
      </c>
      <c r="B31" s="8">
        <f>GETPIVOTDATA("Depn Charge for Year
(duplicate asset codes zeroed)",$A$2)-B32</f>
        <v>-1491893.4706864895</v>
      </c>
    </row>
    <row r="32" spans="1:2">
      <c r="A32" s="13" t="s">
        <v>219</v>
      </c>
      <c r="B32" s="9">
        <f>GETPIVOTDATA("Depn Charge for Year
(duplicate asset codes zeroed)",$A$2,"Cost Centre","H4310006003000")+GETPIVOTDATA("Depn Charge for Year
(duplicate asset codes zeroed)",$A$2,"Cost Centre","D4140006003000")+GETPIVOTDATA("Depn Charge for Year
(duplicate asset codes zeroed)",$A$2,"Cost Centre","D2580016003000")</f>
        <v>-141591.03933333332</v>
      </c>
    </row>
    <row r="33" spans="2:2" ht="15.75" thickBot="1">
      <c r="B33" s="3">
        <f>SUM(B31:B32)</f>
        <v>-1633484.5100198227</v>
      </c>
    </row>
    <row r="34" ht="15.75" thickTop="1"/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Microsoft Excel</Application>
  <Company>South Norfolk Council</Company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Helena Craske</dc:creator>
  <cp:keywords/>
  <cp:lastModifiedBy>snab-importer</cp:lastModifiedBy>
  <dcterms:created xsi:type="dcterms:W3CDTF">2016-09-08T12:58:29Z</dcterms:created>
  <dcterms:modified xsi:type="dcterms:W3CDTF">2024-06-26T11:34:36Z</dcterms:modified>
  <dc:subject/>
  <cp:lastPrinted>2017-07-25T08:03:01Z</cp:lastPrinted>
  <dc:title>SNC_Fixed_Asset_Register_21_22_Edit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