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4" Type="http://schemas.openxmlformats.org/package/2006/relationships/metadata/core-properties" Target="docProps/core.xml" /><Relationship Id="rId2" Type="http://schemas.microsoft.com/office/2020/02/relationships/classificationlabels" Target="docMetadata/LabelInfo.xml" /><Relationship Id="rId1" Type="http://schemas.openxmlformats.org/officeDocument/2006/relationships/officeDocument" Target="xl/workbook.xml" /><Relationship Id="rId3"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7" lowestEdited="6" rupBuild="29929"/>
  <workbookPr codeName="ThisWorkbook" defaultThemeVersion="166925"/>
  <bookViews>
    <workbookView xWindow="20370" yWindow="-120" windowWidth="29040" windowHeight="15720"/>
  </bookViews>
  <sheets>
    <sheet name="Summary sheet" sheetId="1" r:id="rId1"/>
    <sheet name="S106 signed 25-26" sheetId="6" r:id="rId2"/>
    <sheet name="S106 income &amp; expenditure " sheetId="2" r:id="rId3"/>
    <sheet name="Q3 (g)" sheetId="4" r:id="rId4"/>
    <sheet name="Q3 (h)(i)" sheetId="5" r:id="rId5"/>
    <sheet name="Q3 (i)" sheetId="7" r:id="rId6"/>
  </sheets>
  <definedNames>
    <definedName name="_xlnm._FilterDatabase" comment="" localSheetId="3" hidden="1">'Q3 (g)'!$A$5:$F$5</definedName>
    <definedName name="_xlnm._FilterDatabase" comment="" localSheetId="2" hidden="1">'S106 income &amp; expenditure '!$A$1:$N$249</definedName>
  </definedNames>
  <calcPr fullPrecision="1"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<sst xmlns="http://schemas.openxmlformats.org/spreadsheetml/2006/main" uniqueCount="634" count="2290">
  <si>
    <t xml:space="preserve">(a) </t>
  </si>
  <si>
    <t xml:space="preserve">the total amount of money to be provided under any planning obligations which were entered into during the reported year </t>
  </si>
  <si>
    <t xml:space="preserve">(b) </t>
  </si>
  <si>
    <t xml:space="preserve">the total amount of money under any obligation which was received during the reported year </t>
  </si>
  <si>
    <t xml:space="preserve">(c) </t>
  </si>
  <si>
    <t xml:space="preserve">the total amount of money under any planning obligations which was received before the reported year which has not been allocated by the authority   </t>
  </si>
  <si>
    <t xml:space="preserve">(d) </t>
  </si>
  <si>
    <t>summary details of any non monetary contributions to be provided under planning obligations which were entered into during the reported year, including the details of-</t>
  </si>
  <si>
    <t xml:space="preserve">(i) in relation to affordable housing, the total number of units which will be provided  </t>
  </si>
  <si>
    <t xml:space="preserve">(ii) in relation to educational facilities, the number of school places for pupils which will be provided, and the category of school at which they will be provided </t>
  </si>
  <si>
    <t>nil</t>
  </si>
  <si>
    <t>(e)</t>
  </si>
  <si>
    <t xml:space="preserve">the total amount of money (received under any planning obligations) which was allocated but not spent during the reported year for funding infrastructure </t>
  </si>
  <si>
    <t xml:space="preserve">(f) </t>
  </si>
  <si>
    <t xml:space="preserve">the total amount of money (received under any planning obligations) which was spent by the authority (including transferring it to another person to spend) </t>
  </si>
  <si>
    <t xml:space="preserve">(g) </t>
  </si>
  <si>
    <t xml:space="preserve">in relation to money (received under planning obligations) which was allocated by the authority but not spent during the reported year, summary details of the items of infrastructure on which the money has been allocated  and the amount of money allocated to each item </t>
  </si>
  <si>
    <t xml:space="preserve">see separate sheet </t>
  </si>
  <si>
    <t xml:space="preserve">(h) </t>
  </si>
  <si>
    <t xml:space="preserve">in relation to money (received under planning obligations) which was spent by the authority during the reported year (including transferring it to another person to spend), summary details of </t>
  </si>
  <si>
    <t xml:space="preserve">(i) the items of infrastructure on which that money (received under planning obligations) as spent and the amount spent on each item  </t>
  </si>
  <si>
    <t xml:space="preserve">(ii) the amount of money (received under planning obligations) spent on repaying money borrowed, including any interest, with details of the items of infrastructure  which that money was used to provide (wholly or in part)  </t>
  </si>
  <si>
    <t xml:space="preserve">(iii) the amount of money (received under planning obligations) spent in respect of monitoring (including reporting under regulations 121A) in relation to the delivery of planning obligations   </t>
  </si>
  <si>
    <t xml:space="preserve">(i) </t>
  </si>
  <si>
    <t xml:space="preserve">the total amount of money (received under any planning obligations) during any year which has been retained at the end of the reported year and where any retained money has been allocated for the purposes of longer term maintenance  (commuted sums) also identified separately the total amount of commuted sums held    </t>
  </si>
  <si>
    <t>Date of S106</t>
  </si>
  <si>
    <t>Type of S106</t>
  </si>
  <si>
    <t xml:space="preserve">Address </t>
  </si>
  <si>
    <t>Application Number</t>
  </si>
  <si>
    <t>Amount Due</t>
  </si>
  <si>
    <t xml:space="preserve">No of Affordable houses required </t>
  </si>
  <si>
    <t>S106</t>
  </si>
  <si>
    <t>DoV</t>
  </si>
  <si>
    <t>75 The Green</t>
  </si>
  <si>
    <t>Green Lane West</t>
  </si>
  <si>
    <t>NA</t>
  </si>
  <si>
    <t xml:space="preserve">Parish </t>
  </si>
  <si>
    <t xml:space="preserve">Site address </t>
  </si>
  <si>
    <t xml:space="preserve">Date of S106 </t>
  </si>
  <si>
    <t xml:space="preserve">Application number </t>
  </si>
  <si>
    <t xml:space="preserve">Amount received </t>
  </si>
  <si>
    <t>Area for Spend</t>
  </si>
  <si>
    <t xml:space="preserve">Purpose for spending- </t>
  </si>
  <si>
    <t xml:space="preserve">Amount committed </t>
  </si>
  <si>
    <t xml:space="preserve">Deadline for spending contribution received </t>
  </si>
  <si>
    <t>Acle</t>
  </si>
  <si>
    <t>Hillside Farm</t>
  </si>
  <si>
    <t>Parish</t>
  </si>
  <si>
    <t>Open Space/Recreation</t>
  </si>
  <si>
    <t>Green Infrastructure</t>
  </si>
  <si>
    <t>District</t>
  </si>
  <si>
    <t>Hillside Farm 2</t>
  </si>
  <si>
    <t>Land North of Damgate Lane</t>
  </si>
  <si>
    <t>County</t>
  </si>
  <si>
    <t>RAMS</t>
  </si>
  <si>
    <t>Beighton Road Farm</t>
  </si>
  <si>
    <t>Aylsham</t>
  </si>
  <si>
    <t>Aegel House</t>
  </si>
  <si>
    <t xml:space="preserve">Play Contribution
</t>
  </si>
  <si>
    <t>Hungate Street</t>
  </si>
  <si>
    <t>Blofield</t>
  </si>
  <si>
    <t>Globe Lane</t>
  </si>
  <si>
    <t>Manor House</t>
  </si>
  <si>
    <t>20 Yarmouth Road</t>
  </si>
  <si>
    <t>Formal Recreation Contribution</t>
  </si>
  <si>
    <t>Allotment Contribution</t>
  </si>
  <si>
    <t>The Manse, Globe Lane</t>
  </si>
  <si>
    <t>Recreation &amp; Allotment Contribution</t>
  </si>
  <si>
    <t>Blofield Corner</t>
  </si>
  <si>
    <t xml:space="preserve">Blofield </t>
  </si>
  <si>
    <t>NPA</t>
  </si>
  <si>
    <t>Wyngates</t>
  </si>
  <si>
    <t>Dawson's Lane</t>
  </si>
  <si>
    <t>Blofield Nurseries</t>
  </si>
  <si>
    <t>The Piggeries, Manor Farm</t>
  </si>
  <si>
    <t>Brundall</t>
  </si>
  <si>
    <t>Yarmouth Rd, Berryfields</t>
  </si>
  <si>
    <t>Recreation Contribution</t>
  </si>
  <si>
    <t>Cawston</t>
  </si>
  <si>
    <t>21 Norwich Road</t>
  </si>
  <si>
    <t>Drayton</t>
  </si>
  <si>
    <t>94 Fakenham Road</t>
  </si>
  <si>
    <t>Drayton High Road</t>
  </si>
  <si>
    <t>Land Adjacent to Hall Lane/School Road</t>
  </si>
  <si>
    <t>Freethorpe</t>
  </si>
  <si>
    <t>Palmers Lane</t>
  </si>
  <si>
    <t>South of The Common</t>
  </si>
  <si>
    <t>Gt &amp; Little Plumstead</t>
  </si>
  <si>
    <t>Little Plumstead Hospital</t>
  </si>
  <si>
    <t>Church Road</t>
  </si>
  <si>
    <t>Rosebury Road</t>
  </si>
  <si>
    <t>Old Hall Site, Little Plumstead Hospital</t>
  </si>
  <si>
    <t>20201173 &amp;
20201200</t>
  </si>
  <si>
    <t xml:space="preserve">Parish  </t>
  </si>
  <si>
    <t>Gt Witchingham</t>
  </si>
  <si>
    <t>The Bridge Public House</t>
  </si>
  <si>
    <t>Hellesdon</t>
  </si>
  <si>
    <t>Tile House, Eversley Road</t>
  </si>
  <si>
    <t>Horsford</t>
  </si>
  <si>
    <t>Kingfisher Meadow</t>
  </si>
  <si>
    <t>Mill Farm</t>
  </si>
  <si>
    <t>Land West of Holt Road</t>
  </si>
  <si>
    <t>Larksrise, Dog Lane</t>
  </si>
  <si>
    <t>East of Oakdene</t>
  </si>
  <si>
    <t>Horsham &amp; Newton St Faith</t>
  </si>
  <si>
    <t>Manor Road</t>
  </si>
  <si>
    <t>Horstead with Stanninghall</t>
  </si>
  <si>
    <t>Lingwood &amp; Burlingham</t>
  </si>
  <si>
    <t>Station Road</t>
  </si>
  <si>
    <t>Lt Witchingham</t>
  </si>
  <si>
    <t>Hall Farm, Reepham Road</t>
  </si>
  <si>
    <t>Old Catton</t>
  </si>
  <si>
    <t>St Faiths Road</t>
  </si>
  <si>
    <t>Postwick</t>
  </si>
  <si>
    <t>Oaks Lane</t>
  </si>
  <si>
    <t xml:space="preserve">Rackheath </t>
  </si>
  <si>
    <t>South Green Lane East</t>
  </si>
  <si>
    <t>Salhouse Road</t>
  </si>
  <si>
    <t>Green Lane West (South Phase)</t>
  </si>
  <si>
    <t>Green Lane West (North Phase)</t>
  </si>
  <si>
    <t>Reedham</t>
  </si>
  <si>
    <t>Reepham</t>
  </si>
  <si>
    <t>Abb's Garage</t>
  </si>
  <si>
    <t>Salhouse</t>
  </si>
  <si>
    <t>Lower Street</t>
  </si>
  <si>
    <t>Spixworth</t>
  </si>
  <si>
    <t>St Marys Care Home</t>
  </si>
  <si>
    <t>Affordable Housing Contribution</t>
  </si>
  <si>
    <t>Land East of Buxton Road</t>
  </si>
  <si>
    <t>Sprowston</t>
  </si>
  <si>
    <t>Blue Boar Lane</t>
  </si>
  <si>
    <t>Skatepark and Landscaping Sum</t>
  </si>
  <si>
    <t>Royal Oak, North Walsham Road</t>
  </si>
  <si>
    <t>Strumpshaw</t>
  </si>
  <si>
    <t>31 Norwich Road</t>
  </si>
  <si>
    <t>Buckenham Road</t>
  </si>
  <si>
    <t>33 Norwich Road</t>
  </si>
  <si>
    <t>Swannington</t>
  </si>
  <si>
    <t>Taverham</t>
  </si>
  <si>
    <t>Beech Avenue</t>
  </si>
  <si>
    <t>Thorpe St Andrew</t>
  </si>
  <si>
    <t>32-36 Harvey Lane Garage</t>
  </si>
  <si>
    <t>TOTALS</t>
  </si>
  <si>
    <t xml:space="preserve">Q 3 (g) </t>
  </si>
  <si>
    <t>Allocation</t>
  </si>
  <si>
    <t>Broadland Country Park</t>
  </si>
  <si>
    <t>Green Lanes Footpath</t>
  </si>
  <si>
    <t>Rosebery Road</t>
  </si>
  <si>
    <t>Stracey Fields</t>
  </si>
  <si>
    <t>Strumpshaw Landfill</t>
  </si>
  <si>
    <t>Q 3 (h)</t>
  </si>
  <si>
    <t>Site Address</t>
  </si>
  <si>
    <t>Planning Reference</t>
  </si>
  <si>
    <t xml:space="preserve">Purpose of Spend </t>
  </si>
  <si>
    <t xml:space="preserve">Amount </t>
  </si>
  <si>
    <t>Items of infrastructure money spent on</t>
  </si>
  <si>
    <t xml:space="preserve">the total amount of money (received under any planing obligations) during any year which has been retained at the end of the reported year and where any retained money has been allocated for the purposes of longer term maintenance  (commuted sums) also identified separately the total amount of commuted sums held    </t>
  </si>
  <si>
    <t xml:space="preserve">COMMUTED MAINTENANCE SUMS </t>
  </si>
  <si>
    <t xml:space="preserve">Site </t>
  </si>
  <si>
    <t>Lodge Farm, Old Catton</t>
  </si>
  <si>
    <t>Salhouse Road, Rackheath</t>
  </si>
  <si>
    <t>Gordon Godfrey Way, Horsford</t>
  </si>
  <si>
    <t>Foundry Close, Foulsham</t>
  </si>
  <si>
    <t>Horsford Tree Belt</t>
  </si>
  <si>
    <t>Pinelands Horsford</t>
  </si>
  <si>
    <t>Beckside Horsford</t>
  </si>
  <si>
    <t>SUDS</t>
  </si>
  <si>
    <t>Bloor Land at Horsford</t>
  </si>
  <si>
    <t>Pinelands, Horsford</t>
  </si>
  <si>
    <t xml:space="preserve">Total </t>
  </si>
  <si>
    <t>42 Park Road</t>
  </si>
  <si>
    <t>BNG UU</t>
  </si>
  <si>
    <t>Sequoia Mill Lane Witton Norfolk NR13 5DS</t>
  </si>
  <si>
    <t>Blue Tile Farm Kerdiston Road Kerdiston Norfolk NR10 4RU</t>
  </si>
  <si>
    <t>Land West Of Old Friendship Lane Cawston Norfolk</t>
  </si>
  <si>
    <t>Land East Of Nowhere Lane Reepham Norfolk</t>
  </si>
  <si>
    <t>The Black Barn 120 The Street Ringland Norfolk NR8 6JA</t>
  </si>
  <si>
    <t>2024/1713</t>
  </si>
  <si>
    <t>2024/3104</t>
  </si>
  <si>
    <t>2024/2153</t>
  </si>
  <si>
    <t>2024/3459</t>
  </si>
  <si>
    <t>2024/3676</t>
  </si>
  <si>
    <t>2024/2111</t>
  </si>
  <si>
    <t>GIRAMS UU</t>
  </si>
  <si>
    <t>Barn Adj Yew House 11 Newport Road South Walsham Norfolk</t>
  </si>
  <si>
    <t>2024/0261</t>
  </si>
  <si>
    <t>2023/2723</t>
  </si>
  <si>
    <t>2023/2000</t>
  </si>
  <si>
    <t>2023/3115</t>
  </si>
  <si>
    <t>2023/3376</t>
  </si>
  <si>
    <t>NN UU</t>
  </si>
  <si>
    <t>2024/1840</t>
  </si>
  <si>
    <t>2024/1855</t>
  </si>
  <si>
    <t>2024/1856</t>
  </si>
  <si>
    <t>2024/1913</t>
  </si>
  <si>
    <t>2024/1914</t>
  </si>
  <si>
    <t>2024/1917</t>
  </si>
  <si>
    <t>2024/1918</t>
  </si>
  <si>
    <t>2024/1922</t>
  </si>
  <si>
    <t>2024/2009</t>
  </si>
  <si>
    <t>2024/2016</t>
  </si>
  <si>
    <t>2024/2018</t>
  </si>
  <si>
    <t>2024/2022</t>
  </si>
  <si>
    <t>2024/2023</t>
  </si>
  <si>
    <t>2024/2024</t>
  </si>
  <si>
    <t>2024/2494</t>
  </si>
  <si>
    <t>2024/2496</t>
  </si>
  <si>
    <t>2024/2497</t>
  </si>
  <si>
    <t>2024/3169</t>
  </si>
  <si>
    <t>2024/3173</t>
  </si>
  <si>
    <t>2024/3174</t>
  </si>
  <si>
    <t>2024/3177</t>
  </si>
  <si>
    <t>2024/3179</t>
  </si>
  <si>
    <t>2024/3442</t>
  </si>
  <si>
    <t>2024/3443</t>
  </si>
  <si>
    <t>2024/3535</t>
  </si>
  <si>
    <t>2024/3540</t>
  </si>
  <si>
    <t>Smee Lane</t>
  </si>
  <si>
    <t>Tri Parish</t>
  </si>
  <si>
    <t>Amount held at 1/4/25</t>
  </si>
  <si>
    <t>Marsham</t>
  </si>
  <si>
    <t>Land at Fengate Farm, 51 Fengate</t>
  </si>
  <si>
    <t>Coltishall</t>
  </si>
  <si>
    <t>NN Monitoring</t>
  </si>
  <si>
    <t>S106 Monitoring</t>
  </si>
  <si>
    <t>land off Beech Avenue</t>
  </si>
  <si>
    <t>Monitoring</t>
  </si>
  <si>
    <t>Land to the East of Hare Road</t>
  </si>
  <si>
    <t>land at Barn Owl Close</t>
  </si>
  <si>
    <t>BNG Monitoring</t>
  </si>
  <si>
    <t>20160498
20190758</t>
  </si>
  <si>
    <t>Norwich Road</t>
  </si>
  <si>
    <t>Oulton</t>
  </si>
  <si>
    <t>Copper Beech House</t>
  </si>
  <si>
    <t>Land adjacent to 135 The Common</t>
  </si>
  <si>
    <t>South Walsham</t>
  </si>
  <si>
    <t>Land Rear Of 15 Highfield Avenue</t>
  </si>
  <si>
    <t>The Kennels, 8 West Lane</t>
  </si>
  <si>
    <t>2023/0421</t>
  </si>
  <si>
    <t>Bench</t>
  </si>
  <si>
    <t>All weather pitch</t>
  </si>
  <si>
    <t>Community centre</t>
  </si>
  <si>
    <t>Marty's Marsh</t>
  </si>
  <si>
    <t>Footpath</t>
  </si>
  <si>
    <t>KGV new Pavilion</t>
  </si>
  <si>
    <t>Recreation Project</t>
  </si>
  <si>
    <t xml:space="preserve">Sports Hub </t>
  </si>
  <si>
    <t>Skatepark</t>
  </si>
  <si>
    <t>S106 IFS for 25/26</t>
  </si>
  <si>
    <t>Land North East of Winterton Way, Postwick</t>
  </si>
  <si>
    <t>Land North of Winterton Way, Postwick</t>
  </si>
  <si>
    <t>2024/3282</t>
  </si>
  <si>
    <t>2024/3463</t>
  </si>
  <si>
    <t>2024/2077</t>
  </si>
  <si>
    <t>2023/2422</t>
  </si>
  <si>
    <t>2024/3141</t>
  </si>
  <si>
    <t>Winston House Felthorpe Road Attlebridge NR9 5TF</t>
  </si>
  <si>
    <t>Rectory Road, Coltishall</t>
  </si>
  <si>
    <t>Land  at Broadland Business Park, Old Chapel Way, Postwick</t>
  </si>
  <si>
    <t>Land at Rectory Road</t>
  </si>
  <si>
    <t>Land At Rectory Road &amp; 43 Wroxham Road Coltishall NR12 7AF</t>
  </si>
  <si>
    <t>Deed of Discharge</t>
  </si>
  <si>
    <t>2023/1868</t>
  </si>
  <si>
    <t>2025/3000</t>
  </si>
  <si>
    <t>land immediately South of Newstead Gardens</t>
  </si>
  <si>
    <t>Land South of Cherry Tree Farm Green Lane West Rackheath</t>
  </si>
  <si>
    <t>land at Church Road, Postwick</t>
  </si>
  <si>
    <t>land at St Faiths Road, Old Catton</t>
  </si>
  <si>
    <t>land at Broomhill Lane Reepham</t>
  </si>
  <si>
    <t>Land to the rear of Fred Tuddenham Drive Cawston</t>
  </si>
  <si>
    <t>Top Farm Kittles Lane Marsham Norfolk NR10 5QF</t>
  </si>
  <si>
    <t>Land At Kittles Lane Marsham Norfolk NR10 5QE</t>
  </si>
  <si>
    <t>Moor Lodge Cottage The Moor Reepham Norfolk NR10 4NL</t>
  </si>
  <si>
    <t>Brampton Hall The Street Brampton Norfolk NR10 5HW</t>
  </si>
  <si>
    <t>Norfolk Premier Golf Yarmouth Road Blofield Norfolk NR13 4JS</t>
  </si>
  <si>
    <t>Docking House Heydon Road Cawston Norfolk NR11 6QZ</t>
  </si>
  <si>
    <t>2024/3823
(2025/3621)</t>
  </si>
  <si>
    <t>2024/3262</t>
  </si>
  <si>
    <t>2024/3111</t>
  </si>
  <si>
    <t>2024/3281</t>
  </si>
  <si>
    <t>2024/1805</t>
  </si>
  <si>
    <t>2024/3335</t>
  </si>
  <si>
    <t>2024/2754</t>
  </si>
  <si>
    <t>20.06.2025</t>
  </si>
  <si>
    <t>Land East Of Property Number 28 Station Road Salhouse Norfolk</t>
  </si>
  <si>
    <t>Land To The North Of Sam Smith Way Rackheath Norfolk</t>
  </si>
  <si>
    <t>The Little Shop, 26 High Street NR12 7AA</t>
  </si>
  <si>
    <t>The Paddocks Frettenham Road Horstead With Stanninghall NR12 7LB</t>
  </si>
  <si>
    <t>Broadland Farm, Horses Head, Upton NR13 6BA</t>
  </si>
  <si>
    <t>Land West Of Woodbastwick Road Blofield Norfolk</t>
  </si>
  <si>
    <t>Land adj 6 Hamilton Close, South Walsham NR13 6DP</t>
  </si>
  <si>
    <t>Land East Of Property Number 12 Sutton Crescent Freethorpe Norfolk</t>
  </si>
  <si>
    <t>Land between 41 and 43 The Street NR10 5NA</t>
  </si>
  <si>
    <t>Barns Adj Hall Farm Reepham Road NR9 5NY</t>
  </si>
  <si>
    <t>Land South Of Horses Head Upton Norfolk</t>
  </si>
  <si>
    <t>Sunnymeade Crown Road Buxton</t>
  </si>
  <si>
    <t>Barn Rear Weaver Barn North Of Buckenham Road Lingwood</t>
  </si>
  <si>
    <t>Land North East Of 83 Cawston Road Aylsham Norfolk</t>
  </si>
  <si>
    <t>31A The Turn Hevingham Norfolk NR10 5QP</t>
  </si>
  <si>
    <t>173 Norwich Road Wroxham Norfolk NR12 8RZ</t>
  </si>
  <si>
    <t>Oxpit Barn Freethorpe Road Reedham Norfolk</t>
  </si>
  <si>
    <t>Land Off The Street, Hevingham NR10 5NA</t>
  </si>
  <si>
    <t>Two Jays Farm Buxton Road Horstead With Stanninghall</t>
  </si>
  <si>
    <t>20 Raynham Lodge Store The Turn Hevingham NR10 5QP</t>
  </si>
  <si>
    <t>Land South Of Dog Lane, Between Orchard End And Sedum Lodge Horsford NR10 3DH</t>
  </si>
  <si>
    <t>School Room Crostwick Common North Walsham Road NR12 7BG</t>
  </si>
  <si>
    <t>127-129 Reepham Road, Hellesdon. NR6 5LY</t>
  </si>
  <si>
    <t>Gospel Hall Station Road Reedham Norfolk NR13 3TA</t>
  </si>
  <si>
    <t>Land At 12 Holt Road Felthorpe Norfolk NR10 4DB</t>
  </si>
  <si>
    <t>Halvergate Post Office The Street Halvergate Norfolk NR13 3AJ</t>
  </si>
  <si>
    <t>The Cottage, 148 Thunder Lane NR7 0JD</t>
  </si>
  <si>
    <t>Land At Coxhill Road Beighton Norfolk</t>
  </si>
  <si>
    <t>3A Lime Tree Avenue Thorpe St Andrew Norfolk NR7 0DA</t>
  </si>
  <si>
    <t>Winston House Felthorpe Road Attlebridge Norfolk</t>
  </si>
  <si>
    <t>47 Cawston Road NR11 6EE</t>
  </si>
  <si>
    <t>Point House Barn 5 High Street Coltishall Norwich NR12 7AA</t>
  </si>
  <si>
    <t>15 Manor Farm Close Drayton Norfolk NR8 6EE</t>
  </si>
  <si>
    <t>Brambles 31 Plumstead Road Thorpe End NR13 5BS</t>
  </si>
  <si>
    <t>Braemar House Reeves Corner Great Plumstead Norfolk NR13 5BY</t>
  </si>
  <si>
    <t>46 Fakenham Road Lenwade NR9 5SE</t>
  </si>
  <si>
    <t>Land South Of Chapel Loke Salhouse Norfolk</t>
  </si>
  <si>
    <t>Fish Shop 4 High Street Coltishall Norfolk NR12 7DH</t>
  </si>
  <si>
    <t>Land At The Barns, Weston Hall Road,  Weston Longville NR9 5JJ</t>
  </si>
  <si>
    <t>The Retreat 40 Hungate Street Aylsham Norfolk NR11 6AA</t>
  </si>
  <si>
    <t>Village Hall Moulton Road Halvergate Norfolk NR13 3PH</t>
  </si>
  <si>
    <t>Land Opposite 56 Damgate Lane Acle Norfolk</t>
  </si>
  <si>
    <t xml:space="preserve">	Adjacent New House School Road Lingwood Norfolk</t>
  </si>
  <si>
    <t>Land Abutting Southside Of Cawston On The West Side Of Norwich Road &amp; Immediately South Of William Bush Close Cawston</t>
  </si>
  <si>
    <t>Garth En Wold 36 Woodland Drive Thorpe End Norfolk NR13 5BH</t>
  </si>
  <si>
    <t>Firbank Green Lane Horsford NR10 3ED</t>
  </si>
  <si>
    <t>Norfolk Constabulary Norwich Road Acle Norfolk NR13 3BU</t>
  </si>
  <si>
    <t>15 Red Lion Street, Aylsham, NR11 6ER</t>
  </si>
  <si>
    <t xml:space="preserve">Bank House  Market Place Reepham Norfolk NR10 4JJ </t>
  </si>
  <si>
    <t>Carlton &amp; Melton House  Market Place Reepham Norfolk NR10 4JJ</t>
  </si>
  <si>
    <t>2024/3770</t>
  </si>
  <si>
    <t>2024/1526</t>
  </si>
  <si>
    <t>2024/3393</t>
  </si>
  <si>
    <t>2024/2307</t>
  </si>
  <si>
    <t>2024/2451</t>
  </si>
  <si>
    <t>2024/2508</t>
  </si>
  <si>
    <t>2024/3521</t>
  </si>
  <si>
    <t>2025/0991</t>
  </si>
  <si>
    <t>2024/3655</t>
  </si>
  <si>
    <t>2023/3563</t>
  </si>
  <si>
    <t>2023/0668</t>
  </si>
  <si>
    <t>2025/1018</t>
  </si>
  <si>
    <t>2025/1070</t>
  </si>
  <si>
    <t>2024/1727</t>
  </si>
  <si>
    <t>2024/3060</t>
  </si>
  <si>
    <t>2023/3126</t>
  </si>
  <si>
    <t>2024/3390</t>
  </si>
  <si>
    <t>2024/3077</t>
  </si>
  <si>
    <t>2025/1585</t>
  </si>
  <si>
    <t>2024/3804</t>
  </si>
  <si>
    <t>2024/1668</t>
  </si>
  <si>
    <t>2024/3376</t>
  </si>
  <si>
    <t>2025/0392 RM
(outline 20212315)</t>
  </si>
  <si>
    <t>2025/0390 RM
(outline 20212316)</t>
  </si>
  <si>
    <t>2024/0068</t>
  </si>
  <si>
    <t>2023/3053</t>
  </si>
  <si>
    <t>2025/1085</t>
  </si>
  <si>
    <t>2025/2741</t>
  </si>
  <si>
    <t>2023/0817</t>
  </si>
  <si>
    <t>2025/1748</t>
  </si>
  <si>
    <t>2025/2377</t>
  </si>
  <si>
    <t>2025/2089</t>
  </si>
  <si>
    <t>2025/1744</t>
  </si>
  <si>
    <t>2025/2816</t>
  </si>
  <si>
    <t>2025/1084</t>
  </si>
  <si>
    <t>2023/1512</t>
  </si>
  <si>
    <t>2024/3216</t>
  </si>
  <si>
    <t>2024/3218</t>
  </si>
  <si>
    <t>2025/1167</t>
  </si>
  <si>
    <t>2025/1350</t>
  </si>
  <si>
    <t>2025/1506</t>
  </si>
  <si>
    <t>2025/1509</t>
  </si>
  <si>
    <t>2025/1514</t>
  </si>
  <si>
    <t>2025/1517</t>
  </si>
  <si>
    <t>2025/1524</t>
  </si>
  <si>
    <t>2025/1670</t>
  </si>
  <si>
    <t>2025/1718</t>
  </si>
  <si>
    <t>2025/1723</t>
  </si>
  <si>
    <t>2025/1724</t>
  </si>
  <si>
    <t>2025/1727</t>
  </si>
  <si>
    <t>2025/1728</t>
  </si>
  <si>
    <t>2025/1730</t>
  </si>
  <si>
    <t>2025/1731</t>
  </si>
  <si>
    <t>2025/1733</t>
  </si>
  <si>
    <t>2025/1823</t>
  </si>
  <si>
    <t>2025/1830</t>
  </si>
  <si>
    <t>2025/1853</t>
  </si>
  <si>
    <t>2025/1831</t>
  </si>
  <si>
    <t>2025/2088</t>
  </si>
  <si>
    <t>2025/2092</t>
  </si>
  <si>
    <t>2025/2215</t>
  </si>
  <si>
    <t>2025/2219</t>
  </si>
  <si>
    <t>2025/2242</t>
  </si>
  <si>
    <t>2025/2244</t>
  </si>
  <si>
    <t>2025/2248</t>
  </si>
  <si>
    <t>2025/2268</t>
  </si>
  <si>
    <t>2025/2417</t>
  </si>
  <si>
    <t>2025/2690</t>
  </si>
  <si>
    <t>2025/2694</t>
  </si>
  <si>
    <t>2025/2785</t>
  </si>
  <si>
    <t>2025/2807</t>
  </si>
  <si>
    <t>2025/2814</t>
  </si>
  <si>
    <t>2025/3130</t>
  </si>
  <si>
    <t>2025/3211</t>
  </si>
  <si>
    <t>2025/3256</t>
  </si>
  <si>
    <t>2025/3386</t>
  </si>
  <si>
    <t>2025/3430</t>
  </si>
  <si>
    <t>2025/3668</t>
  </si>
  <si>
    <t>2025/3753</t>
  </si>
  <si>
    <t>2025/3907</t>
  </si>
  <si>
    <t>2026/0165</t>
  </si>
  <si>
    <t>2026/0275</t>
  </si>
  <si>
    <t>Wolvercott The Street Swannington Norfolk NR9 5NW</t>
  </si>
  <si>
    <t xml:space="preserve">	Forestry Cottage 25 Allison Street Marsham Norfolk NR10 5PL</t>
  </si>
  <si>
    <t>Dudwick Cottage Brook Street Buxton Norfolk NR10 5HX</t>
  </si>
  <si>
    <t>The Forge Marsham Road Brampton Norfolk NR10 5HN</t>
  </si>
  <si>
    <t>Dudwick House Brook Street Buxton Norfolk NR10 5HX</t>
  </si>
  <si>
    <t>Madge Lodge Norton Corner Wood Dalling Norfolk NR11 6AQ</t>
  </si>
  <si>
    <t>Crabtree Farm Heydon Road Wood Dalling Norfolk NR11 6RL</t>
  </si>
  <si>
    <t>Woodend Cottages Wood Lane Burgh Norfolk NR11 6TS</t>
  </si>
  <si>
    <t>Threshing Barn Corpusty Road Wood Dalling Norfolk NR11 6SD</t>
  </si>
  <si>
    <t>Land at Crabgate Farm Corpusty Road Wood Dalling NR11 6RL</t>
  </si>
  <si>
    <t>Land at 1 Crabgate Cottages Wood Dalling NR11 6RL</t>
  </si>
  <si>
    <t>Land at 1 Wiggetts Farm Corpusty Road Wood Dalling NR11 6SD</t>
  </si>
  <si>
    <t>Land at 2 Wiggetts Farm Corpusty Road Wood Dalling NR11 6SD</t>
  </si>
  <si>
    <t>Land at Gardeners Cottage Buxton NR10 5HX</t>
  </si>
  <si>
    <t>Land at Yew Tree Farm Themelthorpe NR20 5PU</t>
  </si>
  <si>
    <t>Land at Spring Cottage Oulton NR11 6NX</t>
  </si>
  <si>
    <t>Rose Cottage Wood Lane Burgh Norfolk NR11 6TS</t>
  </si>
  <si>
    <t>Grove End Heydon Lane Wood Dalling Norfolk NR11 6RP</t>
  </si>
  <si>
    <t>Field House 21 The Street Burgh Norfolk NR11 6TP</t>
  </si>
  <si>
    <t>North Farm Aylsham Road Brampton Norfolk NR11 6TW</t>
  </si>
  <si>
    <t>Kingsbridge House Aylsham Road Brampton Norfolk NR11 6TW</t>
  </si>
  <si>
    <t>19 The Street Burgh Norfolk NR11 6TP</t>
  </si>
  <si>
    <t>Homelea The Street Burgh NR11 6AB</t>
  </si>
  <si>
    <t>17 The Street Burgh Norwich NR11 6AB</t>
  </si>
  <si>
    <t>Forge Cottage The Street Oulton Norwich NR11 6AF</t>
  </si>
  <si>
    <t>22 Church Lane Burgh Norwich NR11 6TR</t>
  </si>
  <si>
    <t>Maytree Cottage Red Pits Wood Dalling NR11 6RS</t>
  </si>
  <si>
    <t>The Sycamores 16 The Street Burgh NR11 6AB</t>
  </si>
  <si>
    <t>The Manor The Street Burgh NR11 6TP</t>
  </si>
  <si>
    <t>Falcondale Common Lane Brampton NR10 5BD</t>
  </si>
  <si>
    <t>The Old Jolly Farmers Wood Dalling NR11 6AQ</t>
  </si>
  <si>
    <t>1 and 2 Manor Cottages and The Lodge Swannington</t>
  </si>
  <si>
    <t>The Old Manor 1 The Street Burgh NR11 6TU</t>
  </si>
  <si>
    <t>36 Holt Road Hevingham NR10 5NW</t>
  </si>
  <si>
    <t>The Old Rectory Wood Lane Burgh Next Aylsham NR11 6TS</t>
  </si>
  <si>
    <t>Cherry Tree Cottage 8 Common Lane Tuttington NR11 6TH</t>
  </si>
  <si>
    <t>The Gables Wood Darling NR11 6RN</t>
  </si>
  <si>
    <t>Heath Cottages 34 Aylsham Road Tuttington NR11 6TE</t>
  </si>
  <si>
    <t>30 Aylsham Road Tuttington NR11 6TE</t>
  </si>
  <si>
    <t>Rose Cottage School Road Buckenham NR13 4HE</t>
  </si>
  <si>
    <t>Sunnyside Bungalow Worlds End Lane Reepham NR10 4SA</t>
  </si>
  <si>
    <t>Valley Farm Holt Road Hevingham NR10 5NW</t>
  </si>
  <si>
    <t>Upper Farm Heydon Road Oulton NR11 6NT</t>
  </si>
  <si>
    <t>White Cottage Carrs Road Buckenham NR13 4HL</t>
  </si>
  <si>
    <t>2025/3627</t>
  </si>
  <si>
    <t>2025/3631</t>
  </si>
  <si>
    <t>2026/0772</t>
  </si>
  <si>
    <t>Avalon, Heydon Road, Oulton, Norwich, NR11 6NT</t>
  </si>
  <si>
    <t>Spa House,  Hall Road, Oulton, NR11 6NU</t>
  </si>
  <si>
    <t>Hunters Lodge,  Shortthorn Road, Stratton Strawless, Norfolk, NR10 5NU</t>
  </si>
  <si>
    <t>Amount spent pre 1/4/25</t>
  </si>
  <si>
    <t>Amount received 1/4/25 - 31/3/26</t>
  </si>
  <si>
    <t>Amount spent 1/4/25 - 31/3/26</t>
  </si>
  <si>
    <t>Amount held at 1/4/26</t>
  </si>
  <si>
    <t>Garden House, Lingwood Road</t>
  </si>
  <si>
    <t>Land To The North Of Dobb's Beck</t>
  </si>
  <si>
    <t>Norfolk Premier Golf Yarmouth Road</t>
  </si>
  <si>
    <t>Land At Kittles Lane</t>
  </si>
  <si>
    <t>Docking House Heydon Road</t>
  </si>
  <si>
    <t>Land West of Old Friendship Lane</t>
  </si>
  <si>
    <t>2024/1236 (20161058 - O)</t>
  </si>
  <si>
    <t>2024/3823 (2025/3621)</t>
  </si>
  <si>
    <t>N/A</t>
  </si>
  <si>
    <t>Gt Plumstead</t>
  </si>
  <si>
    <t>Land at Rectory Rd</t>
  </si>
  <si>
    <t>Land at Beech Ave</t>
  </si>
  <si>
    <t>Land East of Hare Rd</t>
  </si>
  <si>
    <t>Land at Barn Owl Close</t>
  </si>
  <si>
    <t>Land east of Rectory Rd</t>
  </si>
  <si>
    <t>Scheme monitoring fee</t>
  </si>
  <si>
    <t>Guestwick</t>
  </si>
  <si>
    <t>Wood Dalling</t>
  </si>
  <si>
    <t>Burgh</t>
  </si>
  <si>
    <t>Buxton</t>
  </si>
  <si>
    <t>Brampton</t>
  </si>
  <si>
    <t>Themelthorpe</t>
  </si>
  <si>
    <t>Attlebridge</t>
  </si>
  <si>
    <t>Hevingham</t>
  </si>
  <si>
    <t>Hengrave Farm Ketts Lane</t>
  </si>
  <si>
    <t>Hengrave Cottage Ketts Lane</t>
  </si>
  <si>
    <t>Schofield School Road</t>
  </si>
  <si>
    <t>Hopping Jacks The Street</t>
  </si>
  <si>
    <t>Five Ways Farm Ketts Lane</t>
  </si>
  <si>
    <t xml:space="preserve">The Stables The Street </t>
  </si>
  <si>
    <t>Manor Farm House Manor Drive</t>
  </si>
  <si>
    <t>Swannington Manor Manor Drive</t>
  </si>
  <si>
    <t>Brookside The Street</t>
  </si>
  <si>
    <t>Pink House Upgate</t>
  </si>
  <si>
    <t>Cherry Tree Cottage Upgate</t>
  </si>
  <si>
    <t>Archies Upgate</t>
  </si>
  <si>
    <t>The Martins Upgate</t>
  </si>
  <si>
    <t>Watermeadow House Heydon Road</t>
  </si>
  <si>
    <t>Honeysuckle Cottage Ketts Lane</t>
  </si>
  <si>
    <t xml:space="preserve">2 Brooke Cottages </t>
  </si>
  <si>
    <t>Hall Bungalow Church Lane</t>
  </si>
  <si>
    <t>Beech House, Church Lane</t>
  </si>
  <si>
    <t>Brumble Cottage, Upgate</t>
  </si>
  <si>
    <t>Hawthorne Cottage, Upgate</t>
  </si>
  <si>
    <t>Jaywood, Upgate</t>
  </si>
  <si>
    <t>Keepers Cottage, Upgate Common</t>
  </si>
  <si>
    <t>Hall Barns, Church Lane</t>
  </si>
  <si>
    <t>Swan Cottage, The Street</t>
  </si>
  <si>
    <t>Brooke Cottages, 1 The Street</t>
  </si>
  <si>
    <t>The Old Forge, Blickling Road</t>
  </si>
  <si>
    <t>Crossing 20 Peddlars Turnpike</t>
  </si>
  <si>
    <t>Sun View, The Street</t>
  </si>
  <si>
    <t>Wood House</t>
  </si>
  <si>
    <t>Land at 1 Rose Cottages</t>
  </si>
  <si>
    <t>The Old Cart House Norton Corner</t>
  </si>
  <si>
    <t>Grove Lodge Red Pits</t>
  </si>
  <si>
    <t>Forestry Cottage 25 Allison Street</t>
  </si>
  <si>
    <t>Dudwick Cottage Brook Street</t>
  </si>
  <si>
    <t>The Forge Marsham Road</t>
  </si>
  <si>
    <t>Dudwick House Brook Street</t>
  </si>
  <si>
    <t xml:space="preserve">Land at Gardeners Cottage </t>
  </si>
  <si>
    <t xml:space="preserve">Gardeners Cottage Ketts Lane </t>
  </si>
  <si>
    <t xml:space="preserve">Heartlands Upgate </t>
  </si>
  <si>
    <t>Docking Farm House Docking Farm Heydon Road</t>
  </si>
  <si>
    <t xml:space="preserve">Wolvercott The Street </t>
  </si>
  <si>
    <t>Madge Lodge Norton Corner</t>
  </si>
  <si>
    <t>Crabtree Farm Heydon Road</t>
  </si>
  <si>
    <t>Woodend Cottages Wood Lane</t>
  </si>
  <si>
    <t>Land at Crabgate Farm Corpusty Road</t>
  </si>
  <si>
    <t>Land at 1 Crabgate Cottages</t>
  </si>
  <si>
    <t xml:space="preserve">Land at 1 Wiggetts Farm </t>
  </si>
  <si>
    <t>Land at 2 Wiggetts Farm Corpusty Road</t>
  </si>
  <si>
    <t xml:space="preserve">Homelea The Street   </t>
  </si>
  <si>
    <t>Threshing Barn Corpusty Road</t>
  </si>
  <si>
    <t>Rose Cottage Wood Lane</t>
  </si>
  <si>
    <t>Grove End Heydon Lane</t>
  </si>
  <si>
    <t xml:space="preserve">North Farm Aylsham Road </t>
  </si>
  <si>
    <t>Kingsbridge House Aylsham Road</t>
  </si>
  <si>
    <t xml:space="preserve">Forge Cottage The Street </t>
  </si>
  <si>
    <t>Land at Yew Tree Farm</t>
  </si>
  <si>
    <t>Field House 21 The Street</t>
  </si>
  <si>
    <t>1 and 2 Manor Cottages</t>
  </si>
  <si>
    <t>Winston House, Felthorpe Rd</t>
  </si>
  <si>
    <t>Avalon, Heydon Road</t>
  </si>
  <si>
    <t>Land at Spring Cottage</t>
  </si>
  <si>
    <t>19 The Street</t>
  </si>
  <si>
    <t>17 The Street</t>
  </si>
  <si>
    <t>22 Church Lane</t>
  </si>
  <si>
    <t>Maytree Cottage, Red Pits</t>
  </si>
  <si>
    <t>The Sycamores, 16 The Street</t>
  </si>
  <si>
    <t>The Manor, The Street</t>
  </si>
  <si>
    <t>The Old Manor, 1 The Street</t>
  </si>
  <si>
    <t>Falcondale Common Lane</t>
  </si>
  <si>
    <t>The Old Jolly Farmers</t>
  </si>
  <si>
    <t xml:space="preserve">36 Holt Road </t>
  </si>
  <si>
    <t>The Old Rectory Wood Lane</t>
  </si>
  <si>
    <t xml:space="preserve">The Gables </t>
  </si>
  <si>
    <t xml:space="preserve">South of Hall Road </t>
  </si>
  <si>
    <t>2022/2089</t>
  </si>
  <si>
    <t>2025/0715</t>
  </si>
  <si>
    <t>2025/0735</t>
  </si>
  <si>
    <t>2025/0838</t>
  </si>
  <si>
    <t>2025/0847</t>
  </si>
  <si>
    <t>2025/0584</t>
  </si>
  <si>
    <t>2025/0716</t>
  </si>
  <si>
    <t>2025/1108</t>
  </si>
  <si>
    <t>2024/3172</t>
  </si>
  <si>
    <t>2025/0906</t>
  </si>
  <si>
    <t>2025/0909</t>
  </si>
  <si>
    <t>2023/2622</t>
  </si>
  <si>
    <t>Land at Grange Farm, Buxton Road</t>
  </si>
  <si>
    <t>Horsham St Faith</t>
  </si>
  <si>
    <t>Aldersbrook Woodbastwick Road</t>
  </si>
  <si>
    <t>2023/3554 2024/0944</t>
  </si>
  <si>
    <t>Beaconsfield House The Street</t>
  </si>
  <si>
    <t>The Kings Arms, 1 Panxworth Rd</t>
  </si>
  <si>
    <t>Land South Of Dog Lane East Of Orchard End Dog Lane</t>
  </si>
  <si>
    <t>Land Adj Brick Farm School Road</t>
  </si>
  <si>
    <t>Land East of Property Number 12 Sutton Crescent</t>
  </si>
  <si>
    <t>2023/2408</t>
  </si>
  <si>
    <t>2023/1713</t>
  </si>
  <si>
    <t>Annexe at Caranda, The Moor</t>
  </si>
  <si>
    <t>Land South of Hall Road</t>
  </si>
  <si>
    <t>Land East Of Property Number 28 Station Road</t>
  </si>
  <si>
    <t>The Paddocks Frettenham Road</t>
  </si>
  <si>
    <t>Land East Of Property Number 12 Sutton Crescent</t>
  </si>
  <si>
    <t>8 The Street</t>
  </si>
  <si>
    <t>1 Low Farm Barns Postwick Lane</t>
  </si>
  <si>
    <t>Oxpit Barn Freethorpe Road</t>
  </si>
  <si>
    <t>Willow Farm, Field Lane</t>
  </si>
  <si>
    <t>Land South Of Dog Lane, Between Orchard End And Sedum Lodge</t>
  </si>
  <si>
    <t>Point House Barn 5 High Street</t>
  </si>
  <si>
    <t>St Ninians 2 Strumpshaw Road</t>
  </si>
  <si>
    <t>5 Manor Farm Close</t>
  </si>
  <si>
    <t>14.10.2025</t>
  </si>
  <si>
    <t>2023/3049
Full RM 2025/1063</t>
  </si>
  <si>
    <t>Plumstead</t>
  </si>
  <si>
    <t>Land North of Smee Lane</t>
  </si>
  <si>
    <t>Land East of Rectory Road</t>
  </si>
  <si>
    <t xml:space="preserve">£269882.40 - see S106 signed 25-26 sheet </t>
  </si>
  <si>
    <t>48 - see  S106 signed 25-26 sheet</t>
  </si>
  <si>
    <t>Swift &amp; Wildflower project, Area improvements</t>
  </si>
  <si>
    <t>Parish Scheme</t>
  </si>
  <si>
    <t>Changing Rooms</t>
  </si>
  <si>
    <t>Allotments</t>
  </si>
  <si>
    <t>Walled Garden</t>
  </si>
  <si>
    <t>Jubilee Park Footpath</t>
  </si>
  <si>
    <t>Sports Facilities</t>
  </si>
  <si>
    <t>Running Track</t>
  </si>
  <si>
    <t>S106 agreements signed during period 01/04/25 - 31/03/26</t>
  </si>
  <si>
    <t>Amount held as at 31/3/26</t>
  </si>
  <si>
    <t>Norfolk GIRAMS Strategy</t>
  </si>
  <si>
    <t>Sports improvements</t>
  </si>
  <si>
    <t xml:space="preserve">£6009601.67 plus commuted maintenance sums amount of £294911.93 (see separate sheet) </t>
  </si>
  <si>
    <t>Clarion Housing</t>
  </si>
  <si>
    <t>New play equipment at recreation ground</t>
  </si>
  <si>
    <t>Future for Nature Fund</t>
  </si>
  <si>
    <t>Football goals &amp; petanque floodlights</t>
  </si>
  <si>
    <t>Trod path</t>
  </si>
  <si>
    <t>Recreation ground project</t>
  </si>
  <si>
    <t>Cricket club &amp; recreation ground project</t>
  </si>
  <si>
    <t>New Equipment, outdoor multi gym and a rota post</t>
  </si>
  <si>
    <t>excludes monitoring allocation</t>
  </si>
  <si>
    <t>excludes monitoring spend</t>
  </si>
</sst>
</file>

<file path=xl/styles.xml><?xml version="1.0" encoding="utf-8"?>
<styleSheet xmlns:mc="http://schemas.openxmlformats.org/markup-compatibility/2006" xmlns:x14ac="http://schemas.microsoft.com/office/spreadsheetml/2009/9/ac" xmlns="http://schemas.openxmlformats.org/spreadsheetml/2006/main" mc:Ignorable="x14ac">
  <numFmts count="4">
    <numFmt numFmtId="8" formatCode="&quot;£&quot;#,##0.00;[Red]\-&quot;£&quot;#,##0.00"/>
    <numFmt numFmtId="43" formatCode="_-* #,##0.00_-;\-* #,##0.00_-;_-* &quot;-&quot;??_-;_-@_-"/>
    <numFmt numFmtId="164" formatCode="&quot;£&quot;#,##0.00"/>
    <numFmt numFmtId="165" formatCode="dd/mm/yyyy;@"/>
  </numFmts>
  <fonts count="11">
    <font>
      <sz val="11"/>
      <color theme="1"/>
      <name val="Calibri"/>
      <family val="2"/>
      <charset val="0"/>
      <scheme val="minor"/>
    </font>
    <font>
      <sz val="10"/>
      <name val="Arial"/>
      <family val="2"/>
      <charset val="0"/>
    </font>
    <font>
      <sz val="10"/>
      <name val="Calibri"/>
      <family val="2"/>
      <charset val="0"/>
      <scheme val="minor"/>
    </font>
    <font>
      <sz val="10"/>
      <color theme="1"/>
      <name val="Calibri"/>
      <family val="2"/>
      <charset val="0"/>
      <scheme val="minor"/>
    </font>
    <font>
      <sz val="11"/>
      <color theme="1"/>
      <name val="Calibri"/>
      <family val="2"/>
      <charset val="0"/>
      <scheme val="minor"/>
    </font>
    <font>
      <sz val="10"/>
      <color rgb="FFFF0000"/>
      <name val="Calibri"/>
      <family val="2"/>
      <charset val="0"/>
      <scheme val="minor"/>
    </font>
    <font>
      <b/>
      <sz val="10"/>
      <color theme="1"/>
      <name val="Calibri"/>
      <family val="2"/>
      <charset val="0"/>
      <scheme val="minor"/>
    </font>
    <font>
      <b/>
      <sz val="10"/>
      <color rgb="FFFF0000"/>
      <name val="Calibri"/>
      <family val="2"/>
      <charset val="0"/>
      <scheme val="minor"/>
    </font>
    <font>
      <b/>
      <sz val="10"/>
      <name val="Calibri"/>
      <family val="2"/>
      <charset val="0"/>
      <scheme val="minor"/>
    </font>
    <font>
      <b/>
      <sz val="11"/>
      <color theme="1"/>
      <name val="Calibri"/>
      <family val="2"/>
      <charset val="0"/>
      <scheme val="minor"/>
    </font>
    <font>
      <sz val="9"/>
      <color theme="1"/>
      <name val="Calibri"/>
      <family val="2"/>
      <charset val="0"/>
      <scheme val="minor"/>
    </font>
  </fonts>
  <fills count="3">
    <fill>
      <patternFill patternType="none">
        <fgColor indexed="64"/>
        <bgColor indexed="65"/>
      </patternFill>
    </fill>
    <fill>
      <patternFill patternType="gray125">
        <fgColor indexed="64"/>
        <bgColor indexed="65"/>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26">
    <xf numFmtId="0" fontId="0" fillId="0" borderId="0"/>
    <xf numFmtId="0" fontId="1" fillId="0" borderId="0"/>
  </cellStyleXfs>
  <cellXfs>
    <xf numFmtId="0" fontId="0" fillId="0" borderId="0" xfId="0"/>
    <xf numFmtId="0" fontId="2" fillId="0" borderId="1" xfId="1" applyAlignment="1" applyBorder="1" applyFont="1">
      <alignment horizontal="center" vertical="center" wrapText="1"/>
    </xf>
    <xf numFmtId="0" fontId="3" fillId="0" borderId="0" xfId="0" applyAlignment="1" applyFont="1">
      <alignment horizontal="center" vertical="top"/>
    </xf>
    <xf numFmtId="0" fontId="3" fillId="0" borderId="0" xfId="0" applyAlignment="1" applyFont="1">
      <alignment horizontal="center" vertical="top" wrapText="1"/>
    </xf>
    <xf numFmtId="0" fontId="3" fillId="0" borderId="1" xfId="0" applyAlignment="1" applyBorder="1" applyFont="1">
      <alignment horizontal="center" vertical="top" wrapText="1"/>
    </xf>
    <xf numFmtId="0" fontId="3" fillId="0" borderId="0" xfId="0" applyAlignment="1" applyFont="1">
      <alignment horizontal="left" vertical="top" wrapText="1"/>
    </xf>
    <xf numFmtId="164" fontId="3" fillId="0" borderId="0" xfId="0" applyAlignment="1" applyFont="1" applyNumberFormat="1">
      <alignment horizontal="center" vertical="top"/>
    </xf>
    <xf numFmtId="8" fontId="3" fillId="0" borderId="0" xfId="0" applyAlignment="1" applyFont="1" applyNumberFormat="1">
      <alignment horizontal="center" vertical="top"/>
    </xf>
    <xf numFmtId="0" fontId="3" fillId="0" borderId="1" xfId="0" applyAlignment="1" applyBorder="1" applyFont="1">
      <alignment horizontal="left" vertical="top" wrapText="1"/>
    </xf>
    <xf numFmtId="0" fontId="3" fillId="0" borderId="0" xfId="0" applyAlignment="1" applyFont="1">
      <alignment horizontal="left" vertical="top"/>
    </xf>
    <xf numFmtId="0" fontId="2" fillId="0" borderId="1" xfId="0" applyAlignment="1" applyBorder="1" applyFont="1">
      <alignment horizontal="left" wrapText="1"/>
    </xf>
    <xf numFmtId="0" fontId="3" fillId="0" borderId="0" xfId="0" applyFont="1"/>
    <xf numFmtId="0" fontId="3" fillId="0" borderId="0" xfId="0" applyAlignment="1" applyFont="1">
      <alignment wrapText="1"/>
    </xf>
    <xf numFmtId="164" fontId="3" fillId="0" borderId="0" xfId="0" applyFont="1" applyNumberFormat="1"/>
    <xf numFmtId="0" fontId="3" fillId="0" borderId="1" xfId="0" applyAlignment="1" applyBorder="1" applyFont="1">
      <alignment vertical="top" wrapText="1"/>
    </xf>
    <xf numFmtId="164" fontId="3" fillId="0" borderId="1" xfId="0" applyAlignment="1" applyBorder="1" applyFont="1" applyNumberFormat="1">
      <alignment vertical="top" wrapText="1"/>
    </xf>
    <xf numFmtId="0" fontId="3" fillId="0" borderId="0" xfId="0" applyAlignment="1" applyFont="1">
      <alignment vertical="top" wrapText="1"/>
    </xf>
    <xf numFmtId="0" fontId="3" fillId="2" borderId="0" xfId="0" applyFont="1" applyFill="1"/>
    <xf numFmtId="0" fontId="3" fillId="2" borderId="0" xfId="0" applyAlignment="1" applyFont="1" applyFill="1">
      <alignment wrapText="1"/>
    </xf>
    <xf numFmtId="164" fontId="3" fillId="2" borderId="2" xfId="0" applyBorder="1" applyFont="1" applyNumberFormat="1" applyFill="1"/>
    <xf numFmtId="164" fontId="3" fillId="0" borderId="0" xfId="0" applyAlignment="1" applyFont="1" applyNumberFormat="1">
      <alignment vertical="top" wrapText="1"/>
    </xf>
    <xf numFmtId="0" fontId="3" fillId="0" borderId="0" xfId="0" applyAlignment="1" applyFont="1">
      <alignment vertical="top"/>
    </xf>
    <xf numFmtId="164" fontId="3" fillId="0" borderId="0" xfId="0" applyAlignment="1" applyFont="1" applyNumberFormat="1">
      <alignment wrapText="1"/>
    </xf>
    <xf numFmtId="14" fontId="3" fillId="0" borderId="0" xfId="0" applyAlignment="1" applyFont="1" applyNumberFormat="1">
      <alignment horizontal="left" vertical="top" wrapText="1"/>
    </xf>
    <xf numFmtId="164" fontId="3" fillId="0" borderId="0" xfId="0" applyAlignment="1" applyFont="1" applyNumberFormat="1">
      <alignment horizontal="left" vertical="top" wrapText="1"/>
    </xf>
    <xf numFmtId="0" fontId="3" fillId="0" borderId="0" xfId="0" applyAlignment="1" applyFont="1">
      <alignment horizontal="left"/>
    </xf>
    <xf numFmtId="0" fontId="3" fillId="2" borderId="0" xfId="0" applyAlignment="1" applyFont="1" applyFill="1">
      <alignment horizontal="center" vertical="top" wrapText="1"/>
    </xf>
    <xf numFmtId="49" fontId="3" fillId="0" borderId="0" xfId="0" applyAlignment="1" applyFont="1" applyNumberFormat="1">
      <alignment horizontal="left" vertical="top"/>
    </xf>
    <xf numFmtId="0" fontId="3" fillId="0" borderId="0" xfId="0" applyAlignment="1" applyFont="1">
      <alignment vertical="center"/>
    </xf>
    <xf numFmtId="43" fontId="3" fillId="0" borderId="0" xfId="0" applyFont="1" applyNumberFormat="1"/>
    <xf numFmtId="0" fontId="5" fillId="0" borderId="0" xfId="0" applyAlignment="1" applyFont="1">
      <alignment horizontal="left" vertical="center"/>
    </xf>
    <xf numFmtId="0" fontId="3" fillId="2" borderId="3" xfId="0" applyAlignment="1" applyBorder="1" applyFont="1" applyFill="1">
      <alignment wrapText="1"/>
    </xf>
    <xf numFmtId="164" fontId="3" fillId="2" borderId="4" xfId="0" applyBorder="1" applyFont="1" applyNumberFormat="1" applyFill="1"/>
    <xf numFmtId="0" fontId="2" fillId="0" borderId="0" xfId="0" applyFont="1"/>
    <xf numFmtId="0" fontId="3" fillId="2" borderId="0" xfId="0" applyAlignment="1" applyFont="1" applyFill="1">
      <alignment horizontal="left"/>
    </xf>
    <xf numFmtId="0" fontId="6" fillId="0" borderId="1" xfId="0" applyAlignment="1" applyBorder="1" applyFont="1">
      <alignment horizontal="left" vertical="top" wrapText="1"/>
    </xf>
    <xf numFmtId="164" fontId="6" fillId="0" borderId="1" xfId="0" applyAlignment="1" applyBorder="1" applyFont="1" applyNumberFormat="1">
      <alignment horizontal="left" vertical="top" wrapText="1"/>
    </xf>
    <xf numFmtId="0" fontId="6" fillId="0" borderId="1" xfId="0" applyAlignment="1" applyBorder="1" applyFont="1">
      <alignment horizontal="center" vertical="top" wrapText="1"/>
    </xf>
    <xf numFmtId="0" fontId="6" fillId="0" borderId="1" xfId="0" applyBorder="1" applyFont="1"/>
    <xf numFmtId="0" fontId="6" fillId="0" borderId="1" xfId="0" applyAlignment="1" applyBorder="1" applyFont="1">
      <alignment wrapText="1"/>
    </xf>
    <xf numFmtId="164" fontId="3" fillId="2" borderId="5" xfId="0" applyAlignment="1" applyBorder="1" applyFont="1" applyNumberFormat="1" applyFill="1">
      <alignment horizontal="center" vertical="top" wrapText="1"/>
    </xf>
    <xf numFmtId="0" fontId="3" fillId="2" borderId="5" xfId="0" applyAlignment="1" applyBorder="1" applyFont="1" applyFill="1">
      <alignment horizontal="center" vertical="top" wrapText="1"/>
    </xf>
    <xf numFmtId="0" fontId="5" fillId="0" borderId="0" xfId="0" applyAlignment="1" applyFont="1">
      <alignment horizontal="left" vertical="top"/>
    </xf>
    <xf numFmtId="164" fontId="2" fillId="0" borderId="0" xfId="0" applyAlignment="1" applyFont="1" applyNumberFormat="1">
      <alignment horizontal="left" vertical="top" wrapText="1"/>
    </xf>
    <xf numFmtId="0" fontId="7" fillId="2" borderId="0" xfId="0" applyAlignment="1" applyFont="1" applyFill="1">
      <alignment wrapText="1"/>
    </xf>
    <xf numFmtId="0" fontId="5" fillId="2" borderId="0" xfId="0" applyAlignment="1" applyFont="1" applyFill="1">
      <alignment wrapText="1"/>
    </xf>
    <xf numFmtId="0" fontId="5" fillId="2" borderId="0" xfId="0" applyAlignment="1" applyFont="1" applyFill="1">
      <alignment horizontal="left" wrapText="1"/>
    </xf>
    <xf numFmtId="164" fontId="7" fillId="2" borderId="0" xfId="0" applyAlignment="1" applyFont="1" applyNumberFormat="1" applyFill="1">
      <alignment horizontal="right" wrapText="1"/>
    </xf>
    <xf numFmtId="0" fontId="2" fillId="0" borderId="1" xfId="0" applyAlignment="1" applyBorder="1" applyFont="1">
      <alignment horizontal="left" vertical="top" wrapText="1"/>
    </xf>
    <xf numFmtId="14" fontId="2" fillId="0" borderId="1" xfId="0" applyAlignment="1" applyBorder="1" applyFont="1" applyNumberFormat="1">
      <alignment horizontal="left" vertical="top" wrapText="1"/>
    </xf>
    <xf numFmtId="164" fontId="2" fillId="0" borderId="1" xfId="0" applyAlignment="1" applyBorder="1" applyFont="1" applyNumberFormat="1">
      <alignment horizontal="left" vertical="top" wrapText="1"/>
    </xf>
    <xf numFmtId="164" fontId="8" fillId="2" borderId="5" xfId="0" applyAlignment="1" applyBorder="1" applyFont="1" applyNumberFormat="1" applyFill="1">
      <alignment horizontal="right" wrapText="1"/>
    </xf>
    <xf numFmtId="0" fontId="0" fillId="2" borderId="0" xfId="0" applyAlignment="1" applyFill="1">
      <alignment wrapText="1"/>
    </xf>
    <xf numFmtId="164" fontId="9" fillId="2" borderId="2" xfId="0" applyAlignment="1" applyBorder="1" applyFont="1" applyNumberFormat="1" applyFill="1">
      <alignment wrapText="1"/>
    </xf>
    <xf numFmtId="0" fontId="2" fillId="0" borderId="0" xfId="0" applyAlignment="1" applyFont="1">
      <alignment horizontal="left" vertical="top" wrapText="1"/>
    </xf>
    <xf numFmtId="0" fontId="2" fillId="0" borderId="0" xfId="0" applyAlignment="1" applyFont="1">
      <alignment horizontal="left" vertical="top"/>
    </xf>
    <xf numFmtId="0" fontId="2" fillId="0" borderId="1" xfId="0" applyAlignment="1" applyBorder="1" applyFont="1">
      <alignment wrapText="1"/>
    </xf>
    <xf numFmtId="164" fontId="2" fillId="0" borderId="1" xfId="0" applyAlignment="1" applyBorder="1" applyFont="1" applyNumberFormat="1">
      <alignment wrapText="1"/>
    </xf>
    <xf numFmtId="0" fontId="2" fillId="0" borderId="6" xfId="1" applyAlignment="1" applyBorder="1" applyFont="1">
      <alignment horizontal="left" vertical="center" wrapText="1"/>
    </xf>
    <xf numFmtId="0" fontId="2" fillId="0" borderId="1" xfId="1" applyAlignment="1" applyBorder="1" applyFont="1">
      <alignment horizontal="left" vertical="center" wrapText="1"/>
    </xf>
    <xf numFmtId="0" fontId="2" fillId="0" borderId="6" xfId="1" applyAlignment="1" applyBorder="1" applyFont="1">
      <alignment vertical="center" wrapText="1"/>
    </xf>
    <xf numFmtId="0" fontId="2" fillId="0" borderId="1" xfId="1" applyAlignment="1" applyBorder="1" applyFont="1">
      <alignment vertical="center" wrapText="1"/>
    </xf>
    <xf numFmtId="0" fontId="2" fillId="0" borderId="6" xfId="1" applyAlignment="1" applyBorder="1" applyFont="1">
      <alignment horizontal="center" vertical="center" wrapText="1"/>
    </xf>
    <xf numFmtId="8" fontId="3" fillId="0" borderId="1" xfId="0" applyAlignment="1" applyBorder="1" applyFont="1" applyNumberFormat="1">
      <alignment horizontal="center" vertical="top" wrapText="1"/>
    </xf>
    <xf numFmtId="14" fontId="3" fillId="0" borderId="1" xfId="0" applyAlignment="1" applyBorder="1" applyFont="1" applyNumberFormat="1">
      <alignment horizontal="left" vertical="center" wrapText="1"/>
    </xf>
    <xf numFmtId="164" fontId="3" fillId="0" borderId="1" xfId="0" applyAlignment="1" applyBorder="1" applyFont="1" applyNumberFormat="1">
      <alignment horizontal="center" vertical="top"/>
    </xf>
    <xf numFmtId="8" fontId="3" fillId="0" borderId="1" xfId="0" applyAlignment="1" applyBorder="1" applyFont="1" applyNumberFormat="1">
      <alignment horizontal="center" vertical="top"/>
    </xf>
    <xf numFmtId="0" fontId="3" fillId="0" borderId="1" xfId="0" applyAlignment="1" applyBorder="1" applyFont="1">
      <alignment horizontal="left" vertical="center" wrapText="1"/>
    </xf>
    <xf numFmtId="164" fontId="3" fillId="0" borderId="1" xfId="0" applyAlignment="1" applyBorder="1" applyFont="1" applyNumberFormat="1">
      <alignment horizontal="center" vertical="top" wrapText="1"/>
    </xf>
    <xf numFmtId="14" fontId="3" fillId="0" borderId="1" xfId="0" applyAlignment="1" applyBorder="1" applyFont="1" applyNumberFormat="1">
      <alignment horizontal="left" vertical="top" wrapText="1"/>
    </xf>
    <xf numFmtId="14" fontId="3" fillId="2" borderId="0" xfId="0" applyAlignment="1" applyFont="1" applyNumberFormat="1" applyFill="1">
      <alignment horizontal="left" vertical="top" wrapText="1"/>
    </xf>
    <xf numFmtId="0" fontId="5" fillId="0" borderId="0" xfId="0" applyAlignment="1" applyFont="1">
      <alignment horizontal="left" vertical="top" wrapText="1"/>
    </xf>
    <xf numFmtId="8" fontId="2" fillId="0" borderId="0" xfId="0" applyAlignment="1" applyFont="1" applyNumberFormat="1">
      <alignment horizontal="left" vertical="top"/>
    </xf>
    <xf numFmtId="164" fontId="2" fillId="0" borderId="0" xfId="0" applyAlignment="1" applyFont="1" applyNumberFormat="1">
      <alignment horizontal="left" vertical="top"/>
    </xf>
    <xf numFmtId="164" fontId="2" fillId="0" borderId="1" xfId="0" applyAlignment="1" applyBorder="1" applyFont="1" applyNumberFormat="1">
      <alignment horizontal="left" vertical="top"/>
    </xf>
    <xf numFmtId="14" fontId="2" fillId="0" borderId="1" xfId="0" applyAlignment="1" applyBorder="1" applyFont="1" applyNumberFormat="1">
      <alignment horizontal="left" vertical="top"/>
    </xf>
    <xf numFmtId="164" fontId="3" fillId="0" borderId="1" xfId="0" applyAlignment="1" applyBorder="1" applyFont="1" applyNumberFormat="1">
      <alignment horizontal="left" vertical="top" wrapText="1"/>
    </xf>
    <xf numFmtId="14" fontId="2" fillId="0" borderId="6" xfId="1" applyAlignment="1" applyBorder="1" applyFont="1" applyNumberFormat="1">
      <alignment horizontal="center" vertical="center" wrapText="1"/>
    </xf>
    <xf numFmtId="14" fontId="2" fillId="0" borderId="1" xfId="1" applyAlignment="1" applyBorder="1" applyFont="1" applyNumberFormat="1">
      <alignment horizontal="center" vertical="center" wrapText="1"/>
    </xf>
    <xf numFmtId="14" fontId="3" fillId="0" borderId="1" xfId="0" applyAlignment="1" applyBorder="1" applyFont="1" applyNumberFormat="1">
      <alignment vertical="center" wrapText="1"/>
    </xf>
    <xf numFmtId="14" fontId="2" fillId="0" borderId="1" xfId="0" applyAlignment="1" applyBorder="1" applyFont="1" applyNumberFormat="1">
      <alignment vertical="center" wrapText="1"/>
    </xf>
    <xf numFmtId="14" fontId="0" fillId="0" borderId="1" xfId="0" applyAlignment="1" applyBorder="1" applyNumberFormat="1">
      <alignment horizontal="left" vertical="center"/>
    </xf>
    <xf numFmtId="0" fontId="0" fillId="0" borderId="1" xfId="0" applyAlignment="1" applyBorder="1">
      <alignment horizontal="left" vertical="center" wrapText="1"/>
    </xf>
    <xf numFmtId="0" fontId="0" fillId="0" borderId="1" xfId="0" applyAlignment="1" applyBorder="1">
      <alignment horizontal="left" vertical="center"/>
    </xf>
    <xf numFmtId="8" fontId="0" fillId="0" borderId="1" xfId="0" applyAlignment="1" applyBorder="1" applyNumberFormat="1">
      <alignment horizontal="center" vertical="center"/>
    </xf>
    <xf numFmtId="164" fontId="0" fillId="0" borderId="1" xfId="0" applyAlignment="1" applyBorder="1" applyNumberFormat="1">
      <alignment horizontal="center" vertical="center"/>
    </xf>
    <xf numFmtId="14" fontId="0" fillId="0" borderId="1" xfId="0" applyAlignment="1" applyBorder="1" applyNumberFormat="1">
      <alignment horizontal="left" vertical="center" wrapText="1"/>
    </xf>
    <xf numFmtId="164" fontId="0" fillId="0" borderId="1" xfId="0" applyAlignment="1" applyBorder="1" applyNumberFormat="1">
      <alignment horizontal="center" vertical="center" wrapText="1"/>
    </xf>
    <xf numFmtId="0" fontId="10" fillId="0" borderId="1" xfId="0" applyAlignment="1" applyBorder="1" applyFont="1">
      <alignment horizontal="left" vertical="center" wrapText="1"/>
    </xf>
    <xf numFmtId="14" fontId="3" fillId="0" borderId="1" xfId="0" applyAlignment="1" applyBorder="1" applyFont="1" applyNumberFormat="1">
      <alignment horizontal="center" vertical="center" wrapText="1"/>
    </xf>
    <xf numFmtId="14" fontId="3" fillId="0" borderId="1" xfId="0" applyAlignment="1" applyBorder="1" applyFont="1" applyNumberFormat="1">
      <alignment vertical="top" wrapText="1"/>
    </xf>
    <xf numFmtId="14" fontId="3" fillId="0" borderId="7" xfId="0" applyAlignment="1" applyBorder="1" applyFont="1" applyNumberFormat="1">
      <alignment horizontal="left" vertical="center" wrapText="1"/>
    </xf>
    <xf numFmtId="0" fontId="10" fillId="0" borderId="7" xfId="0" applyAlignment="1" applyBorder="1" applyFont="1">
      <alignment horizontal="left" vertical="center" wrapText="1"/>
    </xf>
    <xf numFmtId="0" fontId="3" fillId="0" borderId="7" xfId="0" applyAlignment="1" applyBorder="1" applyFont="1">
      <alignment horizontal="left" vertical="center" wrapText="1"/>
    </xf>
    <xf numFmtId="14" fontId="3" fillId="0" borderId="1" xfId="0" applyAlignment="1" applyBorder="1" applyFont="1" applyNumberFormat="1">
      <alignment horizontal="center" vertical="top" wrapText="1"/>
    </xf>
    <xf numFmtId="165" fontId="0" fillId="0" borderId="1" xfId="0" applyAlignment="1" applyBorder="1" applyNumberFormat="1">
      <alignment horizontal="center" vertical="center" wrapText="1"/>
    </xf>
    <xf numFmtId="0" fontId="0" fillId="0" borderId="1" xfId="0" applyAlignment="1" applyBorder="1">
      <alignment horizontal="center" vertical="center" wrapText="1"/>
    </xf>
    <xf numFmtId="14" fontId="10" fillId="0" borderId="1" xfId="0" applyAlignment="1" applyBorder="1" applyFont="1" applyNumberFormat="1">
      <alignment horizontal="center" vertical="top"/>
    </xf>
    <xf numFmtId="0" fontId="10" fillId="0" borderId="1" xfId="0" applyAlignment="1" applyBorder="1" applyFont="1">
      <alignment vertical="top" wrapText="1"/>
    </xf>
    <xf numFmtId="0" fontId="10" fillId="0" borderId="1" xfId="0" applyAlignment="1" applyBorder="1" applyFont="1">
      <alignment horizontal="center" vertical="top"/>
    </xf>
    <xf numFmtId="164" fontId="10" fillId="0" borderId="1" xfId="0" applyAlignment="1" applyBorder="1" applyFont="1" applyNumberFormat="1">
      <alignment horizontal="center" vertical="top"/>
    </xf>
    <xf numFmtId="0" fontId="10" fillId="0" borderId="1" xfId="0" applyAlignment="1" applyBorder="1" applyFont="1">
      <alignment vertical="top"/>
    </xf>
    <xf numFmtId="14" fontId="3" fillId="0" borderId="1" xfId="0" applyAlignment="1" applyBorder="1" applyFont="1" applyNumberFormat="1">
      <alignment horizontal="left"/>
    </xf>
    <xf numFmtId="164" fontId="3" fillId="0" borderId="1" xfId="0" applyAlignment="1" applyBorder="1" applyFont="1" applyNumberFormat="1">
      <alignment horizontal="left"/>
    </xf>
    <xf numFmtId="0" fontId="3" fillId="0" borderId="1" xfId="0" applyAlignment="1" applyBorder="1" applyFont="1">
      <alignment horizontal="left"/>
    </xf>
    <xf numFmtId="0" fontId="3" fillId="0" borderId="1" xfId="0" applyAlignment="1" applyBorder="1" applyFont="1">
      <alignment horizontal="left" wrapText="1"/>
    </xf>
    <xf numFmtId="0" fontId="3" fillId="0" borderId="1" xfId="0" applyAlignment="1" applyBorder="1" applyFont="1">
      <alignment horizontal="left" vertical="center"/>
    </xf>
    <xf numFmtId="14" fontId="3" fillId="0" borderId="1" xfId="0" applyAlignment="1" applyBorder="1" applyFont="1" applyNumberFormat="1">
      <alignment horizontal="left" vertical="center"/>
    </xf>
    <xf numFmtId="164" fontId="3" fillId="0" borderId="1" xfId="0" applyAlignment="1" applyBorder="1" applyFont="1" applyNumberFormat="1">
      <alignment horizontal="left" vertical="center"/>
    </xf>
    <xf numFmtId="14" fontId="3" fillId="0" borderId="1" xfId="0" applyAlignment="1" applyBorder="1" applyFont="1" applyNumberFormat="1">
      <alignment horizontal="center" vertical="center"/>
    </xf>
    <xf numFmtId="0" fontId="3" fillId="0" borderId="0" xfId="0" applyAlignment="1" applyFont="1">
      <alignment horizontal="left" vertical="center"/>
    </xf>
    <xf numFmtId="0" fontId="2" fillId="0" borderId="1" xfId="0" applyAlignment="1" applyBorder="1" applyFont="1">
      <alignment horizontal="left" vertical="center" wrapText="1"/>
    </xf>
    <xf numFmtId="164" fontId="2" fillId="0" borderId="1" xfId="0" applyAlignment="1" applyBorder="1" applyFont="1" applyNumberFormat="1">
      <alignment horizontal="left" vertical="center" wrapText="1"/>
    </xf>
    <xf numFmtId="164" fontId="2" fillId="0" borderId="1" xfId="0" applyAlignment="1" applyBorder="1" applyFont="1" applyNumberFormat="1">
      <alignment horizontal="left" vertical="center"/>
    </xf>
    <xf numFmtId="0" fontId="3" fillId="0" borderId="1" xfId="0" applyAlignment="1" applyBorder="1" applyFont="1">
      <alignment vertical="center" wrapText="1"/>
    </xf>
    <xf numFmtId="14" fontId="2" fillId="0" borderId="1" xfId="0" applyAlignment="1" applyBorder="1" applyFont="1" applyNumberFormat="1">
      <alignment horizontal="left" vertical="center" wrapText="1"/>
    </xf>
    <xf numFmtId="164" fontId="5" fillId="2" borderId="0" xfId="0" applyAlignment="1" applyFont="1" applyNumberFormat="1" applyFill="1">
      <alignment horizontal="left" wrapText="1"/>
    </xf>
    <xf numFmtId="0" fontId="3" fillId="0" borderId="1" xfId="0" applyAlignment="1" applyBorder="1" applyFont="1">
      <alignment horizontal="center" vertical="top"/>
    </xf>
    <xf numFmtId="0" fontId="3" fillId="0" borderId="1" xfId="0" applyAlignment="1" applyBorder="1" applyFont="1">
      <alignment horizontal="left" vertical="top"/>
    </xf>
    <xf numFmtId="14" fontId="3" fillId="0" borderId="1" xfId="0" applyAlignment="1" applyBorder="1" applyFont="1" applyNumberFormat="1">
      <alignment horizontal="center" vertical="top"/>
    </xf>
    <xf numFmtId="14" fontId="3" fillId="0" borderId="1" xfId="0" applyAlignment="1" applyBorder="1" applyFont="1" applyNumberFormat="1">
      <alignment horizontal="center"/>
    </xf>
    <xf numFmtId="0" fontId="3" fillId="0" borderId="1" xfId="0" applyAlignment="1" applyBorder="1" applyFont="1">
      <alignment horizontal="center"/>
    </xf>
    <xf numFmtId="0" fontId="3" fillId="0" borderId="1" xfId="0" applyAlignment="1" applyBorder="1" applyFont="1">
      <alignment horizontal="center" vertical="center" wrapText="1"/>
    </xf>
    <xf numFmtId="0" fontId="3" fillId="0" borderId="1" xfId="0" applyAlignment="1" applyBorder="1" applyFont="1">
      <alignment horizontal="center" vertical="center"/>
    </xf>
  </cellXfs>
  <cellStyles count="2">
    <cellStyle name="Normal" xfId="0" builtinId="0"/>
    <cellStyle name="Normal 2" xfId="1"/>
  </cellStyles>
  <dxfs/>
  <tableStyles count="0" defaultTableStyle="TableStyleMedium2" defaultPivotStyle="PivotStyleLight16"/>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styles" Target="styles.xml" /><Relationship Id="rId5" Type="http://schemas.openxmlformats.org/officeDocument/2006/relationships/worksheet" Target="worksheets/sheet5.xml" /><Relationship Id="rId7" Type="http://schemas.openxmlformats.org/officeDocument/2006/relationships/theme" Target="theme/theme1.xml" /><Relationship Id="rId6" Type="http://schemas.openxmlformats.org/officeDocument/2006/relationships/worksheet" Target="worksheets/sheet6.xml" /><Relationship Id="rId2" Type="http://schemas.openxmlformats.org/officeDocument/2006/relationships/worksheet" Target="worksheets/sheet2.xml" /><Relationship Id="rId3" Type="http://schemas.openxmlformats.org/officeDocument/2006/relationships/worksheet" Target="worksheets/sheet3.xml" /><Relationship Id="rId1" Type="http://schemas.openxmlformats.org/officeDocument/2006/relationships/worksheet" Target="worksheets/sheet1.xml" /><Relationship Id="rId4" Type="http://schemas.openxmlformats.org/officeDocument/2006/relationships/worksheet" Target="worksheets/sheet4.xml" /><Relationship Id="rId9" Type="http://schemas.openxmlformats.org/officeDocument/2006/relationships/sharedStrings" Target="sharedStrings.xml" /></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F29"/>
  <sheetViews>
    <sheetView view="normal" tabSelected="1" workbookViewId="0">
      <selection pane="topLeft" activeCell="D34" sqref="D34"/>
    </sheetView>
  </sheetViews>
  <sheetFormatPr defaultColWidth="9.140625" defaultRowHeight="12.75"/>
  <cols>
    <col min="1" max="1" width="9.140625" style="21" customWidth="1"/>
    <col min="2" max="2" width="37.5703125" style="12" customWidth="1"/>
    <col min="3" max="3" width="9.140625" style="11" customWidth="1"/>
    <col min="4" max="4" width="13.41796875" style="9" customWidth="1"/>
    <col min="5" max="16384" width="9.140625" style="11" customWidth="1"/>
  </cols>
  <sheetData>
    <row r="1" spans="1:1">
      <c r="A1" s="21" t="s">
        <v>248</v>
      </c>
    </row>
    <row r="3" spans="1:4" ht="51">
      <c r="A3" s="9" t="s">
        <v>0</v>
      </c>
      <c r="B3" s="5" t="s">
        <v>1</v>
      </c>
      <c r="C3" s="9"/>
      <c r="D3" s="43" t="s">
        <v>609</v>
      </c>
    </row>
    <row r="4" spans="1:4">
      <c r="A4" s="9"/>
      <c r="B4" s="5"/>
      <c r="C4" s="9"/>
      <c r="D4" s="42"/>
    </row>
    <row r="5" spans="1:4" ht="38.25">
      <c r="A5" s="9" t="s">
        <v>2</v>
      </c>
      <c r="B5" s="5" t="s">
        <v>3</v>
      </c>
      <c r="C5" s="9"/>
      <c r="D5" s="43">
        <v>422734.41</v>
      </c>
    </row>
    <row r="6" spans="1:4">
      <c r="A6" s="9"/>
      <c r="B6" s="5"/>
      <c r="C6" s="9"/>
      <c r="D6" s="42"/>
    </row>
    <row r="7" spans="1:6" ht="51">
      <c r="A7" s="27" t="s">
        <v>4</v>
      </c>
      <c r="B7" s="5" t="s">
        <v>5</v>
      </c>
      <c r="C7" s="9"/>
      <c r="D7" s="72">
        <v>2113893.99</v>
      </c>
      <c r="F7" s="28"/>
    </row>
    <row r="8" spans="1:4">
      <c r="A8" s="9"/>
      <c r="B8" s="5"/>
      <c r="C8" s="9"/>
      <c r="D8" s="42"/>
    </row>
    <row r="9" spans="1:4" ht="51">
      <c r="A9" s="9" t="s">
        <v>6</v>
      </c>
      <c r="B9" s="5" t="s">
        <v>7</v>
      </c>
      <c r="C9" s="9"/>
      <c r="D9" s="42"/>
    </row>
    <row r="10" spans="1:4">
      <c r="A10" s="9"/>
      <c r="B10" s="5"/>
      <c r="C10" s="9"/>
      <c r="D10" s="42"/>
    </row>
    <row r="11" spans="1:4" ht="38.25">
      <c r="A11" s="9"/>
      <c r="B11" s="5" t="s">
        <v>8</v>
      </c>
      <c r="C11" s="9"/>
      <c r="D11" s="54" t="s">
        <v>610</v>
      </c>
    </row>
    <row r="12" spans="1:4">
      <c r="A12" s="9"/>
      <c r="B12" s="5"/>
      <c r="C12" s="9"/>
      <c r="D12" s="42"/>
    </row>
    <row r="13" spans="1:4" ht="51">
      <c r="A13" s="9"/>
      <c r="B13" s="5" t="s">
        <v>9</v>
      </c>
      <c r="C13" s="9"/>
      <c r="D13" s="55" t="s">
        <v>10</v>
      </c>
    </row>
    <row r="14" spans="1:4">
      <c r="A14" s="9"/>
      <c r="B14" s="5"/>
      <c r="C14" s="9"/>
      <c r="D14" s="42"/>
    </row>
    <row r="15" spans="1:5" ht="51">
      <c r="A15" s="27" t="s">
        <v>11</v>
      </c>
      <c r="B15" s="5" t="s">
        <v>12</v>
      </c>
      <c r="C15" s="9"/>
      <c r="D15" s="73">
        <v>4026679.98</v>
      </c>
      <c r="E15" s="11" t="s">
        <v>632</v>
      </c>
    </row>
    <row r="16" spans="1:4">
      <c r="A16" s="9"/>
      <c r="B16" s="5"/>
      <c r="C16" s="9"/>
      <c r="D16" s="42"/>
    </row>
    <row r="17" spans="1:5" ht="51">
      <c r="A17" s="9" t="s">
        <v>13</v>
      </c>
      <c r="B17" s="5" t="s">
        <v>14</v>
      </c>
      <c r="C17" s="9"/>
      <c r="D17" s="73">
        <v>942204.5</v>
      </c>
      <c r="E17" s="11" t="s">
        <v>633</v>
      </c>
    </row>
    <row r="18" spans="1:4">
      <c r="A18" s="9"/>
      <c r="B18" s="5"/>
      <c r="C18" s="9"/>
      <c r="D18" s="42"/>
    </row>
    <row r="19" spans="1:4" ht="89.25">
      <c r="A19" s="9" t="s">
        <v>15</v>
      </c>
      <c r="B19" s="5" t="s">
        <v>16</v>
      </c>
      <c r="C19" s="9"/>
      <c r="D19" s="54" t="s">
        <v>17</v>
      </c>
    </row>
    <row r="20" spans="1:4">
      <c r="A20" s="9"/>
      <c r="B20" s="5"/>
      <c r="C20" s="9"/>
      <c r="D20" s="42"/>
    </row>
    <row r="21" spans="1:4" ht="63.75">
      <c r="A21" s="9" t="s">
        <v>18</v>
      </c>
      <c r="B21" s="5" t="s">
        <v>19</v>
      </c>
      <c r="C21" s="9"/>
      <c r="D21" s="71"/>
    </row>
    <row r="22" spans="1:4">
      <c r="A22" s="9"/>
      <c r="B22" s="5"/>
      <c r="C22" s="9"/>
      <c r="D22" s="42"/>
    </row>
    <row r="23" spans="1:4" ht="38.25">
      <c r="A23" s="9"/>
      <c r="B23" s="5" t="s">
        <v>20</v>
      </c>
      <c r="C23" s="9"/>
      <c r="D23" s="54" t="s">
        <v>17</v>
      </c>
    </row>
    <row r="24" spans="1:4">
      <c r="A24" s="9"/>
      <c r="B24" s="5"/>
      <c r="C24" s="9"/>
      <c r="D24" s="42"/>
    </row>
    <row r="25" spans="1:4" ht="76.5">
      <c r="A25" s="9"/>
      <c r="B25" s="5" t="s">
        <v>21</v>
      </c>
      <c r="C25" s="9"/>
      <c r="D25" s="55" t="s">
        <v>10</v>
      </c>
    </row>
    <row r="26" spans="1:4">
      <c r="A26" s="9"/>
      <c r="B26" s="5"/>
      <c r="C26" s="9"/>
      <c r="D26" s="42"/>
    </row>
    <row r="27" spans="1:4" ht="63.75">
      <c r="A27" s="9"/>
      <c r="B27" s="5" t="s">
        <v>22</v>
      </c>
      <c r="C27" s="9"/>
      <c r="D27" s="73">
        <v>7512.13</v>
      </c>
    </row>
    <row r="28" spans="1:4">
      <c r="A28" s="9"/>
      <c r="B28" s="5"/>
      <c r="C28" s="9"/>
      <c r="D28" s="42"/>
    </row>
    <row r="29" spans="1:4" ht="102">
      <c r="A29" s="9" t="s">
        <v>23</v>
      </c>
      <c r="B29" s="5" t="s">
        <v>24</v>
      </c>
      <c r="C29" s="9"/>
      <c r="D29" s="43" t="s">
        <v>623</v>
      </c>
    </row>
  </sheetData>
  <pageMargins left="0.7" right="0.7" top="0.75" bottom="0.75" header="0.3" footer="0.3"/>
  <pageSetup paperSize="9" fitToHeight="0" orientation="portrait"/>
  <headerFooter scaleWithDoc="1" alignWithMargins="0" differentFirst="0" differentOddEven="0"/>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I136"/>
  <sheetViews>
    <sheetView topLeftCell="A113" zoomScale="90" view="normal" workbookViewId="0">
      <selection pane="topLeft" activeCell="E9" sqref="E9"/>
    </sheetView>
  </sheetViews>
  <sheetFormatPr defaultColWidth="9.140625" defaultRowHeight="12.75"/>
  <cols>
    <col min="1" max="1" width="11.41796875" style="9" customWidth="1"/>
    <col min="2" max="2" width="12" style="2" bestFit="1" customWidth="1"/>
    <col min="3" max="3" width="43.7109375" style="2" customWidth="1"/>
    <col min="4" max="4" width="13.41796875" style="2" customWidth="1"/>
    <col min="5" max="5" width="34.140625" style="2" customWidth="1"/>
    <col min="6" max="6" width="17" style="2" customWidth="1"/>
    <col min="7" max="7" width="20.41796875" style="3" bestFit="1" customWidth="1"/>
    <col min="8" max="8" width="25.84765625" style="2" customWidth="1"/>
    <col min="9" max="16384" width="9.140625" style="2" customWidth="1"/>
  </cols>
  <sheetData>
    <row r="1" spans="1:4">
      <c r="A1" s="9" t="s">
        <v>619</v>
      </c>
      <c r="B1" s="9"/>
      <c r="C1" s="9"/>
      <c r="D1" s="9"/>
    </row>
    <row r="3" spans="1:6" ht="25.5">
      <c r="A3" s="35" t="s">
        <v>25</v>
      </c>
      <c r="B3" s="37" t="s">
        <v>26</v>
      </c>
      <c r="C3" s="37" t="s">
        <v>27</v>
      </c>
      <c r="D3" s="37" t="s">
        <v>28</v>
      </c>
      <c r="E3" s="37" t="s">
        <v>29</v>
      </c>
      <c r="F3" s="37" t="s">
        <v>30</v>
      </c>
    </row>
    <row r="4" spans="1:8" ht="25.5" customHeight="1">
      <c r="A4" s="77">
        <v>45828</v>
      </c>
      <c r="B4" s="60" t="s">
        <v>31</v>
      </c>
      <c r="C4" s="60" t="s">
        <v>249</v>
      </c>
      <c r="D4" s="58" t="s">
        <v>251</v>
      </c>
      <c r="E4" s="63"/>
      <c r="F4" s="4"/>
      <c r="G4" s="5"/>
      <c r="H4" s="5"/>
    </row>
    <row r="5" spans="1:8" ht="25.5" customHeight="1">
      <c r="A5" s="77">
        <v>45920</v>
      </c>
      <c r="B5" s="60" t="s">
        <v>31</v>
      </c>
      <c r="C5" s="60" t="s">
        <v>250</v>
      </c>
      <c r="D5" s="58" t="s">
        <v>252</v>
      </c>
      <c r="E5" s="4"/>
      <c r="F5" s="4"/>
      <c r="H5" s="5"/>
    </row>
    <row r="6" spans="1:8" ht="25.5" customHeight="1">
      <c r="A6" s="77">
        <v>45944</v>
      </c>
      <c r="B6" s="60" t="s">
        <v>31</v>
      </c>
      <c r="C6" s="60" t="s">
        <v>256</v>
      </c>
      <c r="D6" s="58" t="s">
        <v>253</v>
      </c>
      <c r="E6" s="63">
        <v>4500</v>
      </c>
      <c r="F6" s="62"/>
      <c r="H6" s="5"/>
    </row>
    <row r="7" spans="1:8" ht="25.5" customHeight="1">
      <c r="A7" s="77">
        <v>45965</v>
      </c>
      <c r="B7" s="60" t="s">
        <v>31</v>
      </c>
      <c r="C7" s="60" t="s">
        <v>257</v>
      </c>
      <c r="D7" s="58" t="s">
        <v>254</v>
      </c>
      <c r="E7" s="63">
        <v>8098.25</v>
      </c>
      <c r="F7" s="62">
        <v>8</v>
      </c>
      <c r="H7" s="5"/>
    </row>
    <row r="8" spans="1:6" ht="25.5" customHeight="1">
      <c r="A8" s="78">
        <v>45987</v>
      </c>
      <c r="B8" s="61" t="s">
        <v>31</v>
      </c>
      <c r="C8" s="61" t="s">
        <v>258</v>
      </c>
      <c r="D8" s="59" t="s">
        <v>255</v>
      </c>
      <c r="E8" s="68">
        <v>760</v>
      </c>
      <c r="F8" s="1"/>
    </row>
    <row r="9" spans="1:6" ht="25.5" customHeight="1">
      <c r="A9" s="78">
        <v>45995</v>
      </c>
      <c r="B9" s="61" t="s">
        <v>32</v>
      </c>
      <c r="C9" s="61" t="s">
        <v>259</v>
      </c>
      <c r="D9" s="59">
        <v>20201627</v>
      </c>
      <c r="E9" s="4"/>
      <c r="F9" s="1"/>
    </row>
    <row r="10" spans="1:6" ht="25.5" customHeight="1">
      <c r="A10" s="78">
        <v>45995</v>
      </c>
      <c r="B10" s="61" t="s">
        <v>261</v>
      </c>
      <c r="C10" s="61" t="s">
        <v>260</v>
      </c>
      <c r="D10" s="59">
        <v>20201627</v>
      </c>
      <c r="E10" s="63"/>
      <c r="F10" s="1"/>
    </row>
    <row r="11" spans="1:6" ht="25.5" customHeight="1">
      <c r="A11" s="77">
        <v>46059</v>
      </c>
      <c r="B11" s="60" t="s">
        <v>31</v>
      </c>
      <c r="C11" s="60" t="s">
        <v>264</v>
      </c>
      <c r="D11" s="58">
        <v>20211844</v>
      </c>
      <c r="E11" s="4">
        <v>7304.13</v>
      </c>
      <c r="F11" s="62">
        <v>7</v>
      </c>
    </row>
    <row r="12" spans="1:6" ht="25.5" customHeight="1">
      <c r="A12" s="79">
        <v>46058</v>
      </c>
      <c r="B12" s="61" t="s">
        <v>31</v>
      </c>
      <c r="C12" s="61" t="s">
        <v>265</v>
      </c>
      <c r="D12" s="59" t="s">
        <v>262</v>
      </c>
      <c r="E12" s="63">
        <v>26291.27</v>
      </c>
      <c r="F12" s="1">
        <v>0</v>
      </c>
    </row>
    <row r="13" spans="1:6" ht="25.5" customHeight="1">
      <c r="A13" s="79">
        <v>46071</v>
      </c>
      <c r="B13" s="61" t="s">
        <v>31</v>
      </c>
      <c r="C13" s="61" t="s">
        <v>266</v>
      </c>
      <c r="D13" s="59" t="s">
        <v>263</v>
      </c>
      <c r="E13" s="63"/>
      <c r="F13" s="1"/>
    </row>
    <row r="14" spans="1:6" ht="25.5" customHeight="1">
      <c r="A14" s="80">
        <v>46090</v>
      </c>
      <c r="B14" s="61" t="s">
        <v>32</v>
      </c>
      <c r="C14" s="61" t="s">
        <v>267</v>
      </c>
      <c r="D14" s="59">
        <v>20141955</v>
      </c>
      <c r="E14" s="63"/>
      <c r="F14" s="1"/>
    </row>
    <row r="15" spans="1:6" ht="25.5" customHeight="1">
      <c r="A15" s="80">
        <v>46093</v>
      </c>
      <c r="B15" s="61" t="s">
        <v>31</v>
      </c>
      <c r="C15" s="61" t="s">
        <v>268</v>
      </c>
      <c r="D15" s="59">
        <v>20200847</v>
      </c>
      <c r="E15" s="63">
        <v>44915.97</v>
      </c>
      <c r="F15" s="1">
        <v>40</v>
      </c>
    </row>
    <row r="16" spans="1:6" ht="25.5" customHeight="1">
      <c r="A16" s="80">
        <v>46112</v>
      </c>
      <c r="B16" s="61" t="s">
        <v>31</v>
      </c>
      <c r="C16" s="61" t="s">
        <v>269</v>
      </c>
      <c r="D16" s="59">
        <v>20220192</v>
      </c>
      <c r="E16" s="63">
        <v>6630.6</v>
      </c>
      <c r="F16" s="1"/>
    </row>
    <row r="17" spans="1:6" ht="25.5" customHeight="1">
      <c r="A17" s="81">
        <v>45770</v>
      </c>
      <c r="B17" s="59" t="s">
        <v>171</v>
      </c>
      <c r="C17" s="82" t="s">
        <v>172</v>
      </c>
      <c r="D17" s="83" t="s">
        <v>179</v>
      </c>
      <c r="E17" s="84">
        <v>450</v>
      </c>
      <c r="F17" s="59"/>
    </row>
    <row r="18" spans="1:6" ht="25.5" customHeight="1">
      <c r="A18" s="81">
        <v>45749</v>
      </c>
      <c r="B18" s="59" t="s">
        <v>171</v>
      </c>
      <c r="C18" s="82" t="s">
        <v>173</v>
      </c>
      <c r="D18" s="83" t="s">
        <v>180</v>
      </c>
      <c r="E18" s="84">
        <v>450</v>
      </c>
      <c r="F18" s="59"/>
    </row>
    <row r="19" spans="1:6" ht="25.5" customHeight="1">
      <c r="A19" s="81">
        <v>45777</v>
      </c>
      <c r="B19" s="59" t="s">
        <v>171</v>
      </c>
      <c r="C19" s="82" t="s">
        <v>174</v>
      </c>
      <c r="D19" s="82" t="s">
        <v>276</v>
      </c>
      <c r="E19" s="85">
        <v>450</v>
      </c>
      <c r="F19" s="59"/>
    </row>
    <row r="20" spans="1:6" ht="25.5" customHeight="1">
      <c r="A20" s="81">
        <v>45775</v>
      </c>
      <c r="B20" s="59" t="s">
        <v>171</v>
      </c>
      <c r="C20" s="82" t="s">
        <v>175</v>
      </c>
      <c r="D20" s="83" t="s">
        <v>181</v>
      </c>
      <c r="E20" s="85">
        <v>450</v>
      </c>
      <c r="F20" s="59"/>
    </row>
    <row r="21" spans="1:6" ht="25.5" customHeight="1">
      <c r="A21" s="81">
        <v>45800</v>
      </c>
      <c r="B21" s="59" t="s">
        <v>171</v>
      </c>
      <c r="C21" s="82" t="s">
        <v>176</v>
      </c>
      <c r="D21" s="83" t="s">
        <v>182</v>
      </c>
      <c r="E21" s="85">
        <v>450</v>
      </c>
      <c r="F21" s="59"/>
    </row>
    <row r="22" spans="1:6" ht="25.5" customHeight="1">
      <c r="A22" s="81">
        <v>45810</v>
      </c>
      <c r="B22" s="59" t="s">
        <v>171</v>
      </c>
      <c r="C22" s="83" t="s">
        <v>270</v>
      </c>
      <c r="D22" s="83" t="s">
        <v>277</v>
      </c>
      <c r="E22" s="85">
        <v>450</v>
      </c>
      <c r="F22" s="59"/>
    </row>
    <row r="23" spans="1:6" ht="25.5" customHeight="1">
      <c r="A23" s="81">
        <v>45812</v>
      </c>
      <c r="B23" s="59" t="s">
        <v>171</v>
      </c>
      <c r="C23" s="83" t="s">
        <v>271</v>
      </c>
      <c r="D23" s="83" t="s">
        <v>278</v>
      </c>
      <c r="E23" s="85">
        <v>450</v>
      </c>
      <c r="F23" s="59"/>
    </row>
    <row r="24" spans="1:6" ht="25.5" customHeight="1">
      <c r="A24" s="81">
        <v>45741</v>
      </c>
      <c r="B24" s="59" t="s">
        <v>171</v>
      </c>
      <c r="C24" s="82" t="s">
        <v>272</v>
      </c>
      <c r="D24" s="83" t="s">
        <v>279</v>
      </c>
      <c r="E24" s="85">
        <v>450</v>
      </c>
      <c r="F24" s="59"/>
    </row>
    <row r="25" spans="1:6" ht="25.5" customHeight="1">
      <c r="A25" s="81">
        <v>45835</v>
      </c>
      <c r="B25" s="59" t="s">
        <v>171</v>
      </c>
      <c r="C25" s="82" t="s">
        <v>273</v>
      </c>
      <c r="D25" s="83" t="s">
        <v>280</v>
      </c>
      <c r="E25" s="85">
        <v>450</v>
      </c>
      <c r="F25" s="59"/>
    </row>
    <row r="26" spans="1:6" ht="25.5" customHeight="1">
      <c r="A26" s="86">
        <v>45873</v>
      </c>
      <c r="B26" s="59" t="s">
        <v>171</v>
      </c>
      <c r="C26" s="82" t="s">
        <v>274</v>
      </c>
      <c r="D26" s="82" t="s">
        <v>281</v>
      </c>
      <c r="E26" s="87">
        <v>450</v>
      </c>
      <c r="F26" s="59"/>
    </row>
    <row r="27" spans="1:6" ht="25.5" customHeight="1">
      <c r="A27" s="81">
        <v>45786</v>
      </c>
      <c r="B27" s="59" t="s">
        <v>171</v>
      </c>
      <c r="C27" s="82" t="s">
        <v>275</v>
      </c>
      <c r="D27" s="83" t="s">
        <v>282</v>
      </c>
      <c r="E27" s="85">
        <v>450</v>
      </c>
      <c r="F27" s="59"/>
    </row>
    <row r="28" spans="1:6" ht="25.5" customHeight="1">
      <c r="A28" s="89">
        <v>45749</v>
      </c>
      <c r="B28" s="61" t="s">
        <v>183</v>
      </c>
      <c r="C28" s="67" t="s">
        <v>284</v>
      </c>
      <c r="D28" s="67" t="s">
        <v>334</v>
      </c>
      <c r="E28" s="65">
        <v>2142.74</v>
      </c>
      <c r="F28" s="1"/>
    </row>
    <row r="29" spans="1:6" ht="25.5" customHeight="1">
      <c r="A29" s="64">
        <v>45761</v>
      </c>
      <c r="B29" s="61" t="s">
        <v>183</v>
      </c>
      <c r="C29" s="64" t="s">
        <v>285</v>
      </c>
      <c r="D29" s="64" t="s">
        <v>335</v>
      </c>
      <c r="E29" s="66">
        <v>4902.15</v>
      </c>
      <c r="F29" s="1"/>
    </row>
    <row r="30" spans="1:6" ht="25.5" customHeight="1">
      <c r="A30" s="64">
        <v>45771</v>
      </c>
      <c r="B30" s="61" t="s">
        <v>183</v>
      </c>
      <c r="C30" s="64" t="s">
        <v>286</v>
      </c>
      <c r="D30" s="67">
        <v>20230087</v>
      </c>
      <c r="E30" s="66">
        <v>1499.08</v>
      </c>
      <c r="F30" s="1"/>
    </row>
    <row r="31" spans="1:6" ht="25.5" customHeight="1">
      <c r="A31" s="64">
        <v>45771</v>
      </c>
      <c r="B31" s="61" t="s">
        <v>183</v>
      </c>
      <c r="C31" s="64" t="s">
        <v>184</v>
      </c>
      <c r="D31" s="67" t="s">
        <v>336</v>
      </c>
      <c r="E31" s="65">
        <v>2133.24</v>
      </c>
      <c r="F31" s="1"/>
    </row>
    <row r="32" spans="1:6" ht="25.5" customHeight="1">
      <c r="A32" s="89">
        <v>45778</v>
      </c>
      <c r="B32" s="61" t="s">
        <v>183</v>
      </c>
      <c r="C32" s="67" t="s">
        <v>287</v>
      </c>
      <c r="D32" s="67">
        <v>20220875</v>
      </c>
      <c r="E32" s="65">
        <v>1574.01</v>
      </c>
      <c r="F32" s="1"/>
    </row>
    <row r="33" spans="1:6" ht="25.5" customHeight="1">
      <c r="A33" s="64">
        <v>45799</v>
      </c>
      <c r="B33" s="61" t="s">
        <v>183</v>
      </c>
      <c r="C33" s="64" t="s">
        <v>288</v>
      </c>
      <c r="D33" s="67" t="s">
        <v>337</v>
      </c>
      <c r="E33" s="65">
        <v>4266.49</v>
      </c>
      <c r="F33" s="1"/>
    </row>
    <row r="34" spans="1:6" ht="25.5" customHeight="1">
      <c r="A34" s="64">
        <v>45799</v>
      </c>
      <c r="B34" s="61" t="s">
        <v>183</v>
      </c>
      <c r="C34" s="64" t="s">
        <v>289</v>
      </c>
      <c r="D34" s="67" t="s">
        <v>338</v>
      </c>
      <c r="E34" s="65">
        <v>6399.7300000000005</v>
      </c>
      <c r="F34" s="1"/>
    </row>
    <row r="35" spans="1:6" ht="25.5" customHeight="1">
      <c r="A35" s="64">
        <v>45799</v>
      </c>
      <c r="B35" s="61" t="s">
        <v>183</v>
      </c>
      <c r="C35" s="64" t="s">
        <v>290</v>
      </c>
      <c r="D35" s="67" t="s">
        <v>339</v>
      </c>
      <c r="E35" s="65">
        <v>2208.17</v>
      </c>
      <c r="F35" s="1"/>
    </row>
    <row r="36" spans="1:6" ht="25.5" customHeight="1">
      <c r="A36" s="89">
        <v>45805</v>
      </c>
      <c r="B36" s="61" t="s">
        <v>183</v>
      </c>
      <c r="C36" s="67" t="s">
        <v>291</v>
      </c>
      <c r="D36" s="67" t="s">
        <v>340</v>
      </c>
      <c r="E36" s="65">
        <v>304.17</v>
      </c>
      <c r="F36" s="1"/>
    </row>
    <row r="37" spans="1:6" ht="25.5" customHeight="1">
      <c r="A37" s="64">
        <v>45782</v>
      </c>
      <c r="B37" s="61" t="s">
        <v>183</v>
      </c>
      <c r="C37" s="64" t="s">
        <v>292</v>
      </c>
      <c r="D37" s="67">
        <v>20220550</v>
      </c>
      <c r="E37" s="65">
        <v>2133.24</v>
      </c>
      <c r="F37" s="1"/>
    </row>
    <row r="38" spans="1:6" ht="25.5" customHeight="1">
      <c r="A38" s="64">
        <v>45812</v>
      </c>
      <c r="B38" s="61" t="s">
        <v>183</v>
      </c>
      <c r="C38" s="64" t="s">
        <v>293</v>
      </c>
      <c r="D38" s="67">
        <v>20221015</v>
      </c>
      <c r="E38" s="65">
        <v>2526</v>
      </c>
      <c r="F38" s="1"/>
    </row>
    <row r="39" spans="1:6" ht="25.5" customHeight="1">
      <c r="A39" s="64">
        <v>45818</v>
      </c>
      <c r="B39" s="61" t="s">
        <v>183</v>
      </c>
      <c r="C39" s="64" t="s">
        <v>294</v>
      </c>
      <c r="D39" s="67" t="s">
        <v>341</v>
      </c>
      <c r="E39" s="65">
        <v>304.17</v>
      </c>
      <c r="F39" s="1"/>
    </row>
    <row r="40" spans="1:6" ht="25.5" customHeight="1">
      <c r="A40" s="64">
        <v>45827</v>
      </c>
      <c r="B40" s="61" t="s">
        <v>183</v>
      </c>
      <c r="C40" s="64" t="s">
        <v>295</v>
      </c>
      <c r="D40" s="67">
        <v>20220272</v>
      </c>
      <c r="E40" s="65">
        <v>1499.08</v>
      </c>
      <c r="F40" s="1"/>
    </row>
    <row r="41" spans="1:6" ht="25.5" customHeight="1">
      <c r="A41" s="64">
        <v>45827</v>
      </c>
      <c r="B41" s="61" t="s">
        <v>183</v>
      </c>
      <c r="C41" s="64" t="s">
        <v>296</v>
      </c>
      <c r="D41" s="67" t="s">
        <v>342</v>
      </c>
      <c r="E41" s="65">
        <v>2133.24</v>
      </c>
      <c r="F41" s="1"/>
    </row>
    <row r="42" spans="1:6" ht="25.5" customHeight="1">
      <c r="A42" s="64">
        <v>45833</v>
      </c>
      <c r="B42" s="61" t="s">
        <v>183</v>
      </c>
      <c r="C42" s="64" t="s">
        <v>297</v>
      </c>
      <c r="D42" s="67" t="s">
        <v>343</v>
      </c>
      <c r="E42" s="65">
        <v>1891.0900000000001</v>
      </c>
      <c r="F42" s="1"/>
    </row>
    <row r="43" spans="1:6" ht="25.5" customHeight="1">
      <c r="A43" s="64">
        <v>45833</v>
      </c>
      <c r="B43" s="61" t="s">
        <v>183</v>
      </c>
      <c r="C43" s="64" t="s">
        <v>298</v>
      </c>
      <c r="D43" s="67" t="s">
        <v>344</v>
      </c>
      <c r="E43" s="65">
        <v>1891.0900000000001</v>
      </c>
      <c r="F43" s="1"/>
    </row>
    <row r="44" spans="1:6" ht="25.5" customHeight="1">
      <c r="A44" s="64">
        <v>45839</v>
      </c>
      <c r="B44" s="61" t="s">
        <v>183</v>
      </c>
      <c r="C44" s="64" t="s">
        <v>299</v>
      </c>
      <c r="D44" s="67" t="s">
        <v>345</v>
      </c>
      <c r="E44" s="65">
        <v>1260.93</v>
      </c>
      <c r="F44" s="1"/>
    </row>
    <row r="45" spans="1:6" ht="25.5" customHeight="1">
      <c r="A45" s="90">
        <v>45840</v>
      </c>
      <c r="B45" s="61" t="s">
        <v>183</v>
      </c>
      <c r="C45" s="67" t="s">
        <v>300</v>
      </c>
      <c r="D45" s="67" t="s">
        <v>346</v>
      </c>
      <c r="E45" s="65">
        <v>2217.67</v>
      </c>
      <c r="F45" s="1"/>
    </row>
    <row r="46" spans="1:6" ht="25.5" customHeight="1">
      <c r="A46" s="64">
        <v>45842</v>
      </c>
      <c r="B46" s="61" t="s">
        <v>183</v>
      </c>
      <c r="C46" s="64" t="s">
        <v>301</v>
      </c>
      <c r="D46" s="67">
        <v>20222014</v>
      </c>
      <c r="E46" s="65">
        <v>185.93</v>
      </c>
      <c r="F46" s="1"/>
    </row>
    <row r="47" spans="1:6" ht="25.5" customHeight="1">
      <c r="A47" s="64">
        <v>45842</v>
      </c>
      <c r="B47" s="61" t="s">
        <v>183</v>
      </c>
      <c r="C47" s="64" t="s">
        <v>302</v>
      </c>
      <c r="D47" s="67" t="s">
        <v>347</v>
      </c>
      <c r="E47" s="65">
        <v>1899.01</v>
      </c>
      <c r="F47" s="1"/>
    </row>
    <row r="48" spans="1:6" ht="25.5" customHeight="1">
      <c r="A48" s="64">
        <v>45846</v>
      </c>
      <c r="B48" s="61" t="s">
        <v>183</v>
      </c>
      <c r="C48" s="64" t="s">
        <v>303</v>
      </c>
      <c r="D48" s="67">
        <v>20220335</v>
      </c>
      <c r="E48" s="65">
        <v>1899.01</v>
      </c>
      <c r="F48" s="1"/>
    </row>
    <row r="49" spans="1:6" ht="25.5" customHeight="1">
      <c r="A49" s="90" t="s">
        <v>283</v>
      </c>
      <c r="B49" s="61" t="s">
        <v>183</v>
      </c>
      <c r="C49" s="67" t="s">
        <v>304</v>
      </c>
      <c r="D49" s="67" t="s">
        <v>348</v>
      </c>
      <c r="E49" s="65">
        <v>2217.67</v>
      </c>
      <c r="F49" s="1"/>
    </row>
    <row r="50" spans="1:6" ht="25.5" customHeight="1">
      <c r="A50" s="64">
        <v>45870</v>
      </c>
      <c r="B50" s="61" t="s">
        <v>183</v>
      </c>
      <c r="C50" s="64" t="s">
        <v>305</v>
      </c>
      <c r="D50" s="67">
        <v>20230020</v>
      </c>
      <c r="E50" s="65">
        <v>1899.01</v>
      </c>
      <c r="F50" s="1"/>
    </row>
    <row r="51" spans="1:6" ht="25.5" customHeight="1">
      <c r="A51" s="64">
        <v>45911</v>
      </c>
      <c r="B51" s="61" t="s">
        <v>183</v>
      </c>
      <c r="C51" s="64" t="s">
        <v>306</v>
      </c>
      <c r="D51" s="67" t="s">
        <v>349</v>
      </c>
      <c r="E51" s="65">
        <v>7565.5599999999995</v>
      </c>
      <c r="F51" s="1"/>
    </row>
    <row r="52" spans="1:6" ht="25.5" customHeight="1">
      <c r="A52" s="89">
        <v>45908</v>
      </c>
      <c r="B52" s="61" t="s">
        <v>183</v>
      </c>
      <c r="C52" s="67" t="s">
        <v>307</v>
      </c>
      <c r="D52" s="67" t="s">
        <v>350</v>
      </c>
      <c r="E52" s="65">
        <v>1864.33</v>
      </c>
      <c r="F52" s="1"/>
    </row>
    <row r="53" spans="1:6" ht="25.5" customHeight="1">
      <c r="A53" s="64">
        <v>45903</v>
      </c>
      <c r="B53" s="61" t="s">
        <v>183</v>
      </c>
      <c r="C53" s="64" t="s">
        <v>308</v>
      </c>
      <c r="D53" s="67" t="s">
        <v>351</v>
      </c>
      <c r="E53" s="65">
        <v>2217.67</v>
      </c>
      <c r="F53" s="1"/>
    </row>
    <row r="54" spans="1:6" ht="25.5" customHeight="1">
      <c r="A54" s="64">
        <v>45917</v>
      </c>
      <c r="B54" s="61" t="s">
        <v>183</v>
      </c>
      <c r="C54" s="64" t="s">
        <v>309</v>
      </c>
      <c r="D54" s="67" t="s">
        <v>352</v>
      </c>
      <c r="E54" s="65">
        <v>1260.93</v>
      </c>
      <c r="F54" s="1"/>
    </row>
    <row r="55" spans="1:6" ht="25.5" customHeight="1">
      <c r="A55" s="64">
        <v>45917</v>
      </c>
      <c r="B55" s="61" t="s">
        <v>183</v>
      </c>
      <c r="C55" s="64" t="s">
        <v>310</v>
      </c>
      <c r="D55" s="67">
        <v>20221686</v>
      </c>
      <c r="E55" s="65">
        <v>2161.73</v>
      </c>
      <c r="F55" s="1"/>
    </row>
    <row r="56" spans="1:6" ht="25.5" customHeight="1">
      <c r="A56" s="64">
        <v>45923</v>
      </c>
      <c r="B56" s="61" t="s">
        <v>183</v>
      </c>
      <c r="C56" s="64" t="s">
        <v>311</v>
      </c>
      <c r="D56" s="67" t="s">
        <v>353</v>
      </c>
      <c r="E56" s="65">
        <v>1593.01</v>
      </c>
      <c r="F56" s="1"/>
    </row>
    <row r="57" spans="1:6" ht="25.5" customHeight="1">
      <c r="A57" s="64">
        <v>45926</v>
      </c>
      <c r="B57" s="61" t="s">
        <v>183</v>
      </c>
      <c r="C57" s="64" t="s">
        <v>312</v>
      </c>
      <c r="D57" s="67" t="s">
        <v>354</v>
      </c>
      <c r="E57" s="65">
        <v>1914.8400000000001</v>
      </c>
      <c r="F57" s="1"/>
    </row>
    <row r="58" spans="1:6" ht="25.5" customHeight="1">
      <c r="A58" s="64">
        <v>45944</v>
      </c>
      <c r="B58" s="61" t="s">
        <v>183</v>
      </c>
      <c r="C58" s="64" t="s">
        <v>313</v>
      </c>
      <c r="D58" s="64" t="s">
        <v>253</v>
      </c>
      <c r="E58" s="65">
        <v>1291.33</v>
      </c>
      <c r="F58" s="1"/>
    </row>
    <row r="59" spans="1:6" ht="25.5" customHeight="1">
      <c r="A59" s="91">
        <v>45947</v>
      </c>
      <c r="B59" s="61" t="s">
        <v>183</v>
      </c>
      <c r="C59" s="92" t="s">
        <v>314</v>
      </c>
      <c r="D59" s="93" t="s">
        <v>355</v>
      </c>
      <c r="E59" s="65">
        <v>6072.31</v>
      </c>
      <c r="F59" s="1"/>
    </row>
    <row r="60" spans="1:6" ht="25.5" customHeight="1">
      <c r="A60" s="94">
        <v>45944</v>
      </c>
      <c r="B60" s="61" t="s">
        <v>183</v>
      </c>
      <c r="C60" s="67" t="s">
        <v>315</v>
      </c>
      <c r="D60" s="67">
        <v>20211389</v>
      </c>
      <c r="E60" s="65">
        <v>1914.8400000000001</v>
      </c>
      <c r="F60" s="1"/>
    </row>
    <row r="61" spans="1:6" ht="25.5" customHeight="1">
      <c r="A61" s="64">
        <v>45954</v>
      </c>
      <c r="B61" s="61" t="s">
        <v>183</v>
      </c>
      <c r="C61" s="64" t="s">
        <v>316</v>
      </c>
      <c r="D61" s="88" t="s">
        <v>356</v>
      </c>
      <c r="E61" s="65">
        <v>2236.66</v>
      </c>
      <c r="F61" s="1"/>
    </row>
    <row r="62" spans="1:6" ht="25.5" customHeight="1">
      <c r="A62" s="64">
        <v>45954</v>
      </c>
      <c r="B62" s="61" t="s">
        <v>183</v>
      </c>
      <c r="C62" s="64" t="s">
        <v>316</v>
      </c>
      <c r="D62" s="88" t="s">
        <v>357</v>
      </c>
      <c r="E62" s="65">
        <v>2559.25</v>
      </c>
      <c r="F62" s="1"/>
    </row>
    <row r="63" spans="1:6" ht="25.5" customHeight="1">
      <c r="A63" s="64">
        <v>45978</v>
      </c>
      <c r="B63" s="61" t="s">
        <v>183</v>
      </c>
      <c r="C63" s="64" t="s">
        <v>317</v>
      </c>
      <c r="D63" s="67">
        <v>20221709</v>
      </c>
      <c r="E63" s="65">
        <v>0</v>
      </c>
      <c r="F63" s="1"/>
    </row>
    <row r="64" spans="1:6" ht="25.5" customHeight="1">
      <c r="A64" s="64">
        <v>45992</v>
      </c>
      <c r="B64" s="61" t="s">
        <v>183</v>
      </c>
      <c r="C64" s="64" t="s">
        <v>318</v>
      </c>
      <c r="D64" s="67" t="s">
        <v>358</v>
      </c>
      <c r="E64" s="65">
        <v>1914.8400000000001</v>
      </c>
      <c r="F64" s="1"/>
    </row>
    <row r="65" spans="1:6" ht="25.5" customHeight="1">
      <c r="A65" s="64">
        <v>45994</v>
      </c>
      <c r="B65" s="61" t="s">
        <v>183</v>
      </c>
      <c r="C65" s="64" t="s">
        <v>319</v>
      </c>
      <c r="D65" s="67" t="s">
        <v>359</v>
      </c>
      <c r="E65" s="65">
        <v>2161.73</v>
      </c>
      <c r="F65" s="1"/>
    </row>
    <row r="66" spans="1:6" ht="25.5" customHeight="1">
      <c r="A66" s="64">
        <v>45999</v>
      </c>
      <c r="B66" s="61" t="s">
        <v>183</v>
      </c>
      <c r="C66" s="64" t="s">
        <v>320</v>
      </c>
      <c r="D66" s="67" t="s">
        <v>360</v>
      </c>
      <c r="E66" s="65">
        <v>2236.66</v>
      </c>
      <c r="F66" s="1"/>
    </row>
    <row r="67" spans="1:6" ht="25.5" customHeight="1">
      <c r="A67" s="64">
        <v>46015</v>
      </c>
      <c r="B67" s="61" t="s">
        <v>183</v>
      </c>
      <c r="C67" s="64" t="s">
        <v>321</v>
      </c>
      <c r="D67" s="67" t="s">
        <v>361</v>
      </c>
      <c r="E67" s="65">
        <v>1930.66</v>
      </c>
      <c r="F67" s="1"/>
    </row>
    <row r="68" spans="1:6" ht="25.5" customHeight="1">
      <c r="A68" s="64">
        <v>46029</v>
      </c>
      <c r="B68" s="61" t="s">
        <v>183</v>
      </c>
      <c r="C68" s="64" t="s">
        <v>322</v>
      </c>
      <c r="D68" s="67" t="s">
        <v>362</v>
      </c>
      <c r="E68" s="65">
        <v>1530.74</v>
      </c>
      <c r="F68" s="1"/>
    </row>
    <row r="69" spans="1:6" ht="25.5" customHeight="1">
      <c r="A69" s="64">
        <v>46048</v>
      </c>
      <c r="B69" s="61" t="s">
        <v>183</v>
      </c>
      <c r="C69" s="64" t="s">
        <v>323</v>
      </c>
      <c r="D69" s="67" t="s">
        <v>363</v>
      </c>
      <c r="E69" s="65">
        <v>511.22</v>
      </c>
      <c r="F69" s="1"/>
    </row>
    <row r="70" spans="1:6" ht="25.5" customHeight="1">
      <c r="A70" s="64">
        <v>46063</v>
      </c>
      <c r="B70" s="61" t="s">
        <v>183</v>
      </c>
      <c r="C70" s="64" t="s">
        <v>324</v>
      </c>
      <c r="D70" s="67" t="s">
        <v>364</v>
      </c>
      <c r="E70" s="65">
        <v>1930.66</v>
      </c>
      <c r="F70" s="1"/>
    </row>
    <row r="71" spans="1:6" ht="25.5" customHeight="1">
      <c r="A71" s="64">
        <v>46063</v>
      </c>
      <c r="B71" s="61" t="s">
        <v>183</v>
      </c>
      <c r="C71" s="64" t="s">
        <v>325</v>
      </c>
      <c r="D71" s="67" t="s">
        <v>365</v>
      </c>
      <c r="E71" s="65">
        <v>6116.99</v>
      </c>
      <c r="F71" s="1"/>
    </row>
    <row r="72" spans="1:6" ht="25.5" customHeight="1">
      <c r="A72" s="64">
        <v>46070</v>
      </c>
      <c r="B72" s="61" t="s">
        <v>183</v>
      </c>
      <c r="C72" s="64" t="s">
        <v>326</v>
      </c>
      <c r="D72" s="67" t="s">
        <v>366</v>
      </c>
      <c r="E72" s="65">
        <v>631.16</v>
      </c>
      <c r="F72" s="1"/>
    </row>
    <row r="73" spans="1:6" ht="25.5" customHeight="1">
      <c r="A73" s="64">
        <v>46087</v>
      </c>
      <c r="B73" s="61" t="s">
        <v>183</v>
      </c>
      <c r="C73" s="64" t="s">
        <v>327</v>
      </c>
      <c r="D73" s="67">
        <v>20220793</v>
      </c>
      <c r="E73" s="65">
        <v>6542.18</v>
      </c>
      <c r="F73" s="1"/>
    </row>
    <row r="74" spans="1:6" ht="25.5" customHeight="1">
      <c r="A74" s="64">
        <v>46086</v>
      </c>
      <c r="B74" s="61" t="s">
        <v>183</v>
      </c>
      <c r="C74" s="64" t="s">
        <v>328</v>
      </c>
      <c r="D74" s="67" t="s">
        <v>367</v>
      </c>
      <c r="E74" s="65">
        <v>304.17</v>
      </c>
      <c r="F74" s="1"/>
    </row>
    <row r="75" spans="1:6" ht="25.5" customHeight="1">
      <c r="A75" s="64">
        <v>46086</v>
      </c>
      <c r="B75" s="61" t="s">
        <v>183</v>
      </c>
      <c r="C75" s="64" t="s">
        <v>329</v>
      </c>
      <c r="D75" s="67">
        <v>20212306</v>
      </c>
      <c r="E75" s="65">
        <v>304.17</v>
      </c>
      <c r="F75" s="1"/>
    </row>
    <row r="76" spans="1:6" ht="25.5" customHeight="1">
      <c r="A76" s="64">
        <v>46090</v>
      </c>
      <c r="B76" s="61" t="s">
        <v>183</v>
      </c>
      <c r="C76" s="64" t="s">
        <v>330</v>
      </c>
      <c r="D76" s="67" t="s">
        <v>368</v>
      </c>
      <c r="E76" s="65">
        <v>1577.9</v>
      </c>
      <c r="F76" s="1"/>
    </row>
    <row r="77" spans="1:6" ht="25.5" customHeight="1">
      <c r="A77" s="64">
        <v>46092</v>
      </c>
      <c r="B77" s="61" t="s">
        <v>183</v>
      </c>
      <c r="C77" s="64" t="s">
        <v>331</v>
      </c>
      <c r="D77" s="67" t="s">
        <v>369</v>
      </c>
      <c r="E77" s="65">
        <v>1539.34</v>
      </c>
      <c r="F77" s="1"/>
    </row>
    <row r="78" spans="1:6" ht="25.5" customHeight="1">
      <c r="A78" s="64">
        <v>46090</v>
      </c>
      <c r="B78" s="61" t="s">
        <v>183</v>
      </c>
      <c r="C78" s="64" t="s">
        <v>332</v>
      </c>
      <c r="D78" s="67" t="s">
        <v>370</v>
      </c>
      <c r="E78" s="65">
        <v>3982.35</v>
      </c>
      <c r="F78" s="1"/>
    </row>
    <row r="79" spans="1:6" ht="25.5" customHeight="1">
      <c r="A79" s="64">
        <v>46090</v>
      </c>
      <c r="B79" s="61" t="s">
        <v>183</v>
      </c>
      <c r="C79" s="64" t="s">
        <v>333</v>
      </c>
      <c r="D79" s="67" t="s">
        <v>371</v>
      </c>
      <c r="E79" s="65">
        <v>5528.03</v>
      </c>
      <c r="F79" s="1"/>
    </row>
    <row r="80" spans="1:6" ht="25.5" customHeight="1">
      <c r="A80" s="97">
        <v>45749</v>
      </c>
      <c r="B80" s="61" t="s">
        <v>190</v>
      </c>
      <c r="C80" s="98" t="s">
        <v>416</v>
      </c>
      <c r="D80" s="99" t="s">
        <v>372</v>
      </c>
      <c r="E80" s="100">
        <v>550</v>
      </c>
      <c r="F80" s="1"/>
    </row>
    <row r="81" spans="1:6" ht="25.5" customHeight="1">
      <c r="A81" s="97">
        <v>45762</v>
      </c>
      <c r="B81" s="61" t="s">
        <v>190</v>
      </c>
      <c r="C81" s="98" t="s">
        <v>417</v>
      </c>
      <c r="D81" s="99" t="s">
        <v>373</v>
      </c>
      <c r="E81" s="100">
        <v>550</v>
      </c>
      <c r="F81" s="1"/>
    </row>
    <row r="82" spans="1:6" ht="25.5" customHeight="1">
      <c r="A82" s="97">
        <v>45783</v>
      </c>
      <c r="B82" s="61" t="s">
        <v>190</v>
      </c>
      <c r="C82" s="101" t="s">
        <v>418</v>
      </c>
      <c r="D82" s="99" t="s">
        <v>374</v>
      </c>
      <c r="E82" s="100">
        <v>1000</v>
      </c>
      <c r="F82" s="1"/>
    </row>
    <row r="83" spans="1:6" ht="25.5" customHeight="1">
      <c r="A83" s="97">
        <v>45783</v>
      </c>
      <c r="B83" s="61" t="s">
        <v>190</v>
      </c>
      <c r="C83" s="98" t="s">
        <v>419</v>
      </c>
      <c r="D83" s="99" t="s">
        <v>375</v>
      </c>
      <c r="E83" s="100">
        <v>1000</v>
      </c>
      <c r="F83" s="1"/>
    </row>
    <row r="84" spans="1:6" ht="25.5" customHeight="1">
      <c r="A84" s="97">
        <v>45783</v>
      </c>
      <c r="B84" s="61" t="s">
        <v>190</v>
      </c>
      <c r="C84" s="98" t="s">
        <v>420</v>
      </c>
      <c r="D84" s="99" t="s">
        <v>376</v>
      </c>
      <c r="E84" s="100">
        <v>1000</v>
      </c>
      <c r="F84" s="1"/>
    </row>
    <row r="85" spans="1:6" ht="25.5" customHeight="1">
      <c r="A85" s="97">
        <v>45786</v>
      </c>
      <c r="B85" s="61" t="s">
        <v>190</v>
      </c>
      <c r="C85" s="98" t="s">
        <v>421</v>
      </c>
      <c r="D85" s="99" t="s">
        <v>377</v>
      </c>
      <c r="E85" s="100">
        <v>1000</v>
      </c>
      <c r="F85" s="1"/>
    </row>
    <row r="86" spans="1:6" ht="25.5" customHeight="1">
      <c r="A86" s="97">
        <v>45786</v>
      </c>
      <c r="B86" s="61" t="s">
        <v>190</v>
      </c>
      <c r="C86" s="98" t="s">
        <v>422</v>
      </c>
      <c r="D86" s="99" t="s">
        <v>378</v>
      </c>
      <c r="E86" s="100">
        <v>1000</v>
      </c>
      <c r="F86" s="1"/>
    </row>
    <row r="87" spans="1:6" ht="25.5" customHeight="1">
      <c r="A87" s="97">
        <v>45792</v>
      </c>
      <c r="B87" s="61" t="s">
        <v>190</v>
      </c>
      <c r="C87" s="98" t="s">
        <v>423</v>
      </c>
      <c r="D87" s="99" t="s">
        <v>379</v>
      </c>
      <c r="E87" s="100">
        <v>550</v>
      </c>
      <c r="F87" s="1"/>
    </row>
    <row r="88" spans="1:6" ht="25.5" customHeight="1">
      <c r="A88" s="97">
        <v>45792</v>
      </c>
      <c r="B88" s="61" t="s">
        <v>190</v>
      </c>
      <c r="C88" s="98" t="s">
        <v>424</v>
      </c>
      <c r="D88" s="99" t="s">
        <v>380</v>
      </c>
      <c r="E88" s="100">
        <v>1000</v>
      </c>
      <c r="F88" s="1"/>
    </row>
    <row r="89" spans="1:6" ht="25.5" customHeight="1">
      <c r="A89" s="97">
        <v>45790</v>
      </c>
      <c r="B89" s="61" t="s">
        <v>190</v>
      </c>
      <c r="C89" s="98" t="s">
        <v>425</v>
      </c>
      <c r="D89" s="99" t="s">
        <v>381</v>
      </c>
      <c r="E89" s="100">
        <v>1000</v>
      </c>
      <c r="F89" s="1"/>
    </row>
    <row r="90" spans="1:6" ht="25.5" customHeight="1">
      <c r="A90" s="97">
        <v>45790</v>
      </c>
      <c r="B90" s="61" t="s">
        <v>190</v>
      </c>
      <c r="C90" s="98" t="s">
        <v>426</v>
      </c>
      <c r="D90" s="99" t="s">
        <v>382</v>
      </c>
      <c r="E90" s="100">
        <v>1000</v>
      </c>
      <c r="F90" s="1"/>
    </row>
    <row r="91" spans="1:6" ht="25.5" customHeight="1">
      <c r="A91" s="97">
        <v>45792</v>
      </c>
      <c r="B91" s="61" t="s">
        <v>190</v>
      </c>
      <c r="C91" s="98" t="s">
        <v>427</v>
      </c>
      <c r="D91" s="99" t="s">
        <v>383</v>
      </c>
      <c r="E91" s="100">
        <v>1000</v>
      </c>
      <c r="F91" s="1"/>
    </row>
    <row r="92" spans="1:6" ht="25.5" customHeight="1">
      <c r="A92" s="97">
        <v>45792</v>
      </c>
      <c r="B92" s="61" t="s">
        <v>190</v>
      </c>
      <c r="C92" s="98" t="s">
        <v>428</v>
      </c>
      <c r="D92" s="99" t="s">
        <v>384</v>
      </c>
      <c r="E92" s="100">
        <v>1000</v>
      </c>
      <c r="F92" s="1"/>
    </row>
    <row r="93" spans="1:6" ht="25.5" customHeight="1">
      <c r="A93" s="97">
        <v>45793</v>
      </c>
      <c r="B93" s="61" t="s">
        <v>190</v>
      </c>
      <c r="C93" s="98" t="s">
        <v>429</v>
      </c>
      <c r="D93" s="99" t="s">
        <v>385</v>
      </c>
      <c r="E93" s="100">
        <v>1000</v>
      </c>
      <c r="F93" s="1"/>
    </row>
    <row r="94" spans="1:6" ht="25.5" customHeight="1">
      <c r="A94" s="97">
        <v>45793</v>
      </c>
      <c r="B94" s="61" t="s">
        <v>190</v>
      </c>
      <c r="C94" s="98" t="s">
        <v>430</v>
      </c>
      <c r="D94" s="99" t="s">
        <v>386</v>
      </c>
      <c r="E94" s="100">
        <v>1000</v>
      </c>
      <c r="F94" s="1"/>
    </row>
    <row r="95" spans="1:6" ht="25.5" customHeight="1">
      <c r="A95" s="97">
        <v>45799</v>
      </c>
      <c r="B95" s="61" t="s">
        <v>190</v>
      </c>
      <c r="C95" s="98" t="s">
        <v>431</v>
      </c>
      <c r="D95" s="99" t="s">
        <v>387</v>
      </c>
      <c r="E95" s="100">
        <v>1000</v>
      </c>
      <c r="F95" s="1"/>
    </row>
    <row r="96" spans="1:6" ht="25.5" customHeight="1">
      <c r="A96" s="97">
        <v>45813</v>
      </c>
      <c r="B96" s="61" t="s">
        <v>190</v>
      </c>
      <c r="C96" s="98" t="s">
        <v>432</v>
      </c>
      <c r="D96" s="99" t="s">
        <v>388</v>
      </c>
      <c r="E96" s="100">
        <v>1000</v>
      </c>
      <c r="F96" s="1"/>
    </row>
    <row r="97" spans="1:6" ht="25.5" customHeight="1">
      <c r="A97" s="97">
        <v>45820</v>
      </c>
      <c r="B97" s="61" t="s">
        <v>190</v>
      </c>
      <c r="C97" s="98" t="s">
        <v>433</v>
      </c>
      <c r="D97" s="99" t="s">
        <v>389</v>
      </c>
      <c r="E97" s="100">
        <v>1000</v>
      </c>
      <c r="F97" s="1"/>
    </row>
    <row r="98" spans="1:6" ht="25.5" customHeight="1">
      <c r="A98" s="97">
        <v>45820</v>
      </c>
      <c r="B98" s="61" t="s">
        <v>190</v>
      </c>
      <c r="C98" s="98" t="s">
        <v>434</v>
      </c>
      <c r="D98" s="99" t="s">
        <v>390</v>
      </c>
      <c r="E98" s="100">
        <v>1000</v>
      </c>
      <c r="F98" s="1"/>
    </row>
    <row r="99" spans="1:6" ht="25.5" customHeight="1">
      <c r="A99" s="97">
        <v>45820</v>
      </c>
      <c r="B99" s="61" t="s">
        <v>190</v>
      </c>
      <c r="C99" s="98" t="s">
        <v>435</v>
      </c>
      <c r="D99" s="99" t="s">
        <v>391</v>
      </c>
      <c r="E99" s="100">
        <v>1000</v>
      </c>
      <c r="F99" s="1"/>
    </row>
    <row r="100" spans="1:6" ht="25.5" customHeight="1">
      <c r="A100" s="97">
        <v>45838</v>
      </c>
      <c r="B100" s="61" t="s">
        <v>190</v>
      </c>
      <c r="C100" s="98" t="s">
        <v>436</v>
      </c>
      <c r="D100" s="99" t="s">
        <v>392</v>
      </c>
      <c r="E100" s="100">
        <v>1000</v>
      </c>
      <c r="F100" s="1"/>
    </row>
    <row r="101" spans="1:6" ht="25.5" customHeight="1">
      <c r="A101" s="97">
        <v>45838</v>
      </c>
      <c r="B101" s="61" t="s">
        <v>190</v>
      </c>
      <c r="C101" s="98" t="s">
        <v>437</v>
      </c>
      <c r="D101" s="99" t="s">
        <v>393</v>
      </c>
      <c r="E101" s="100">
        <v>1000</v>
      </c>
      <c r="F101" s="1"/>
    </row>
    <row r="102" spans="1:6" ht="25.5" customHeight="1">
      <c r="A102" s="97">
        <v>45838</v>
      </c>
      <c r="B102" s="61" t="s">
        <v>190</v>
      </c>
      <c r="C102" s="98" t="s">
        <v>438</v>
      </c>
      <c r="D102" s="99" t="s">
        <v>394</v>
      </c>
      <c r="E102" s="100">
        <v>1000</v>
      </c>
      <c r="F102" s="1"/>
    </row>
    <row r="103" spans="1:6" ht="25.5" customHeight="1">
      <c r="A103" s="97">
        <v>45838</v>
      </c>
      <c r="B103" s="61" t="s">
        <v>190</v>
      </c>
      <c r="C103" s="98" t="s">
        <v>439</v>
      </c>
      <c r="D103" s="99" t="s">
        <v>395</v>
      </c>
      <c r="E103" s="100">
        <v>1000</v>
      </c>
      <c r="F103" s="1"/>
    </row>
    <row r="104" spans="1:6" ht="25.5" customHeight="1">
      <c r="A104" s="97">
        <v>45838</v>
      </c>
      <c r="B104" s="61" t="s">
        <v>190</v>
      </c>
      <c r="C104" s="98" t="s">
        <v>440</v>
      </c>
      <c r="D104" s="99" t="s">
        <v>396</v>
      </c>
      <c r="E104" s="100">
        <v>1000</v>
      </c>
      <c r="F104" s="1"/>
    </row>
    <row r="105" spans="1:6" ht="25.5" customHeight="1">
      <c r="A105" s="97">
        <v>45838</v>
      </c>
      <c r="B105" s="61" t="s">
        <v>190</v>
      </c>
      <c r="C105" s="98" t="s">
        <v>441</v>
      </c>
      <c r="D105" s="99" t="s">
        <v>397</v>
      </c>
      <c r="E105" s="100">
        <v>1000</v>
      </c>
      <c r="F105" s="1"/>
    </row>
    <row r="106" spans="1:6" ht="25.5" customHeight="1">
      <c r="A106" s="97">
        <v>45859</v>
      </c>
      <c r="B106" s="61" t="s">
        <v>190</v>
      </c>
      <c r="C106" s="98" t="s">
        <v>442</v>
      </c>
      <c r="D106" s="99" t="s">
        <v>398</v>
      </c>
      <c r="E106" s="100">
        <v>1000</v>
      </c>
      <c r="F106" s="1"/>
    </row>
    <row r="107" spans="1:6" ht="25.5" customHeight="1">
      <c r="A107" s="97">
        <v>45846</v>
      </c>
      <c r="B107" s="61" t="s">
        <v>190</v>
      </c>
      <c r="C107" s="98" t="s">
        <v>443</v>
      </c>
      <c r="D107" s="99" t="s">
        <v>399</v>
      </c>
      <c r="E107" s="100">
        <v>1000</v>
      </c>
      <c r="F107" s="1"/>
    </row>
    <row r="108" spans="1:6" ht="25.5" customHeight="1">
      <c r="A108" s="97">
        <v>45862</v>
      </c>
      <c r="B108" s="61" t="s">
        <v>190</v>
      </c>
      <c r="C108" s="98" t="s">
        <v>444</v>
      </c>
      <c r="D108" s="99" t="s">
        <v>400</v>
      </c>
      <c r="E108" s="100">
        <v>1000</v>
      </c>
      <c r="F108" s="1"/>
    </row>
    <row r="109" spans="1:6" ht="25.5" customHeight="1">
      <c r="A109" s="97">
        <v>45883</v>
      </c>
      <c r="B109" s="61" t="s">
        <v>190</v>
      </c>
      <c r="C109" s="98" t="s">
        <v>445</v>
      </c>
      <c r="D109" s="99" t="s">
        <v>401</v>
      </c>
      <c r="E109" s="100">
        <v>1000</v>
      </c>
      <c r="F109" s="1"/>
    </row>
    <row r="110" spans="1:6" ht="25.5" customHeight="1">
      <c r="A110" s="97">
        <v>45888</v>
      </c>
      <c r="B110" s="61" t="s">
        <v>190</v>
      </c>
      <c r="C110" s="98" t="s">
        <v>446</v>
      </c>
      <c r="D110" s="99" t="s">
        <v>402</v>
      </c>
      <c r="E110" s="100">
        <v>1000</v>
      </c>
      <c r="F110" s="1"/>
    </row>
    <row r="111" spans="1:6" ht="25.5" customHeight="1">
      <c r="A111" s="97">
        <v>45890</v>
      </c>
      <c r="B111" s="61" t="s">
        <v>190</v>
      </c>
      <c r="C111" s="98" t="s">
        <v>447</v>
      </c>
      <c r="D111" s="99" t="s">
        <v>403</v>
      </c>
      <c r="E111" s="100">
        <v>1000</v>
      </c>
      <c r="F111" s="1"/>
    </row>
    <row r="112" spans="1:6" ht="25.5" customHeight="1">
      <c r="A112" s="97">
        <v>45884</v>
      </c>
      <c r="B112" s="61" t="s">
        <v>190</v>
      </c>
      <c r="C112" s="98" t="s">
        <v>448</v>
      </c>
      <c r="D112" s="99" t="s">
        <v>404</v>
      </c>
      <c r="E112" s="100">
        <v>1000</v>
      </c>
      <c r="F112" s="1"/>
    </row>
    <row r="113" spans="1:6" ht="25.5" customHeight="1">
      <c r="A113" s="97">
        <v>45883</v>
      </c>
      <c r="B113" s="61" t="s">
        <v>190</v>
      </c>
      <c r="C113" s="98" t="s">
        <v>449</v>
      </c>
      <c r="D113" s="99" t="s">
        <v>405</v>
      </c>
      <c r="E113" s="100">
        <v>1000</v>
      </c>
      <c r="F113" s="1"/>
    </row>
    <row r="114" spans="1:6" ht="25.5" customHeight="1">
      <c r="A114" s="97">
        <v>45916</v>
      </c>
      <c r="B114" s="61" t="s">
        <v>190</v>
      </c>
      <c r="C114" s="98" t="s">
        <v>450</v>
      </c>
      <c r="D114" s="99" t="s">
        <v>406</v>
      </c>
      <c r="E114" s="100">
        <v>1000</v>
      </c>
      <c r="F114" s="1"/>
    </row>
    <row r="115" spans="1:6" ht="25.5" customHeight="1">
      <c r="A115" s="97">
        <v>45932</v>
      </c>
      <c r="B115" s="61" t="s">
        <v>190</v>
      </c>
      <c r="C115" s="98" t="s">
        <v>451</v>
      </c>
      <c r="D115" s="99" t="s">
        <v>407</v>
      </c>
      <c r="E115" s="100">
        <v>1000</v>
      </c>
      <c r="F115" s="1"/>
    </row>
    <row r="116" spans="1:6" ht="25.5" customHeight="1">
      <c r="A116" s="97">
        <v>45932</v>
      </c>
      <c r="B116" s="61" t="s">
        <v>190</v>
      </c>
      <c r="C116" s="98" t="s">
        <v>452</v>
      </c>
      <c r="D116" s="99" t="s">
        <v>408</v>
      </c>
      <c r="E116" s="100">
        <v>1000</v>
      </c>
      <c r="F116" s="1"/>
    </row>
    <row r="117" spans="1:6" ht="25.5" customHeight="1">
      <c r="A117" s="97">
        <v>45951</v>
      </c>
      <c r="B117" s="61" t="s">
        <v>190</v>
      </c>
      <c r="C117" s="98" t="s">
        <v>453</v>
      </c>
      <c r="D117" s="99" t="s">
        <v>409</v>
      </c>
      <c r="E117" s="100">
        <v>1000</v>
      </c>
      <c r="F117" s="1"/>
    </row>
    <row r="118" spans="1:6" ht="25.5" customHeight="1">
      <c r="A118" s="97">
        <v>45951</v>
      </c>
      <c r="B118" s="61" t="s">
        <v>190</v>
      </c>
      <c r="C118" s="98" t="s">
        <v>454</v>
      </c>
      <c r="D118" s="99" t="s">
        <v>410</v>
      </c>
      <c r="E118" s="100">
        <v>1000</v>
      </c>
      <c r="F118" s="1"/>
    </row>
    <row r="119" spans="1:6" ht="25.5" customHeight="1">
      <c r="A119" s="97">
        <v>45960</v>
      </c>
      <c r="B119" s="61" t="s">
        <v>190</v>
      </c>
      <c r="C119" s="98" t="s">
        <v>455</v>
      </c>
      <c r="D119" s="99" t="s">
        <v>411</v>
      </c>
      <c r="E119" s="100">
        <v>1000</v>
      </c>
      <c r="F119" s="1"/>
    </row>
    <row r="120" spans="1:6" ht="25.5" customHeight="1">
      <c r="A120" s="97">
        <v>45968</v>
      </c>
      <c r="B120" s="61" t="s">
        <v>190</v>
      </c>
      <c r="C120" s="98" t="s">
        <v>456</v>
      </c>
      <c r="D120" s="99" t="s">
        <v>412</v>
      </c>
      <c r="E120" s="100">
        <v>1000</v>
      </c>
      <c r="F120" s="1"/>
    </row>
    <row r="121" spans="1:6" ht="25.5" customHeight="1">
      <c r="A121" s="97">
        <v>45965</v>
      </c>
      <c r="B121" s="61" t="s">
        <v>190</v>
      </c>
      <c r="C121" s="98" t="s">
        <v>457</v>
      </c>
      <c r="D121" s="99" t="s">
        <v>413</v>
      </c>
      <c r="E121" s="100">
        <v>1000</v>
      </c>
      <c r="F121" s="1"/>
    </row>
    <row r="122" spans="1:6" ht="25.5" customHeight="1">
      <c r="A122" s="97">
        <v>46028</v>
      </c>
      <c r="B122" s="61" t="s">
        <v>190</v>
      </c>
      <c r="C122" s="98" t="s">
        <v>458</v>
      </c>
      <c r="D122" s="99" t="s">
        <v>414</v>
      </c>
      <c r="E122" s="100">
        <v>1000</v>
      </c>
      <c r="F122" s="1"/>
    </row>
    <row r="123" spans="1:6" ht="25.5" customHeight="1">
      <c r="A123" s="97">
        <v>46043</v>
      </c>
      <c r="B123" s="61" t="s">
        <v>190</v>
      </c>
      <c r="C123" s="98" t="s">
        <v>459</v>
      </c>
      <c r="D123" s="99" t="s">
        <v>415</v>
      </c>
      <c r="E123" s="100">
        <v>1000</v>
      </c>
      <c r="F123" s="1"/>
    </row>
    <row r="124" spans="1:6" ht="25.5" customHeight="1">
      <c r="A124" s="95">
        <v>45973</v>
      </c>
      <c r="B124" s="61" t="s">
        <v>190</v>
      </c>
      <c r="C124" s="82" t="s">
        <v>463</v>
      </c>
      <c r="D124" s="96" t="s">
        <v>460</v>
      </c>
      <c r="E124" s="87">
        <v>1000</v>
      </c>
      <c r="F124" s="1"/>
    </row>
    <row r="125" spans="1:6" ht="25.5" customHeight="1">
      <c r="A125" s="95">
        <v>45973</v>
      </c>
      <c r="B125" s="61" t="s">
        <v>190</v>
      </c>
      <c r="C125" s="82" t="s">
        <v>464</v>
      </c>
      <c r="D125" s="96" t="s">
        <v>461</v>
      </c>
      <c r="E125" s="87">
        <v>1000</v>
      </c>
      <c r="F125" s="1"/>
    </row>
    <row r="126" spans="1:6" ht="25.5" customHeight="1">
      <c r="A126" s="95">
        <v>46092</v>
      </c>
      <c r="B126" s="61" t="s">
        <v>190</v>
      </c>
      <c r="C126" s="82" t="s">
        <v>465</v>
      </c>
      <c r="D126" s="96" t="s">
        <v>462</v>
      </c>
      <c r="E126" s="87">
        <v>1000</v>
      </c>
      <c r="F126" s="1"/>
    </row>
    <row r="127" spans="1:6" ht="13.5" thickBot="1">
      <c r="A127" s="70"/>
      <c r="B127" s="26"/>
      <c r="C127" s="26"/>
      <c r="D127" s="26"/>
      <c r="E127" s="40"/>
      <c r="F127" s="41"/>
    </row>
    <row r="128" ht="13.5" thickTop="1"/>
    <row r="131" spans="1:5" ht="57.75" customHeight="1">
      <c r="A131" s="3" t="s">
        <v>1</v>
      </c>
      <c r="B131" s="3"/>
      <c r="C131" s="3"/>
      <c r="D131" s="6">
        <f>SUM(E4:E126)</f>
        <v>269882.4</v>
      </c>
      <c r="E131" s="7"/>
    </row>
    <row r="134" spans="1:3" ht="64.5" customHeight="1">
      <c r="A134" s="3" t="s">
        <v>7</v>
      </c>
      <c r="B134" s="3"/>
      <c r="C134" s="3"/>
    </row>
    <row r="135" spans="1:1">
      <c r="A135" s="5"/>
    </row>
    <row r="136" spans="1:4" ht="41.25" customHeight="1">
      <c r="A136" s="3" t="s">
        <v>8</v>
      </c>
      <c r="B136" s="3"/>
      <c r="C136" s="3"/>
      <c r="D136" s="2">
        <v>48</v>
      </c>
    </row>
  </sheetData>
  <mergeCells count="4">
    <mergeCell ref="A131:C131"/>
    <mergeCell ref="A134:C134"/>
    <mergeCell ref="A136:C136"/>
    <mergeCell ref="A1:D1"/>
  </mergeCells>
  <dataValidations count="1">
    <dataValidation type="date" allowBlank="1" showInputMessage="1" showErrorMessage="1" sqref="A124:A126">
      <formula1>45658</formula1>
      <formula2>78529</formula2>
    </dataValidation>
  </dataValidations>
  <pageMargins left="0.7" right="0.7" top="0.75" bottom="0.75" header="0.3" footer="0.3"/>
  <pageSetup paperSize="9" scale="66" orientation="landscape"/>
  <headerFooter scaleWithDoc="1" alignWithMargins="0" differentFirst="0" differentOddEven="0"/>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1:BL250"/>
  <sheetViews>
    <sheetView topLeftCell="A1" zoomScale="110" view="normal" workbookViewId="0">
      <pane xSplit="2" ySplit="1" topLeftCell="C235" activePane="bottomRight" state="frozen"/>
      <selection pane="bottomRight" activeCell="S236" sqref="S236"/>
    </sheetView>
  </sheetViews>
  <sheetFormatPr defaultColWidth="9.140625" defaultRowHeight="12.75"/>
  <cols>
    <col min="1" max="1" width="12.84765625" style="11" customWidth="1"/>
    <col min="2" max="2" width="15.84765625" style="11" customWidth="1"/>
    <col min="3" max="3" width="10.5703125" style="25" customWidth="1"/>
    <col min="4" max="4" width="10.5703125" style="11" customWidth="1"/>
    <col min="5" max="5" width="12.27734375" style="25" bestFit="1" customWidth="1"/>
    <col min="6" max="6" width="10.5703125" style="11" customWidth="1"/>
    <col min="7" max="7" width="15.41796875" style="11" customWidth="1"/>
    <col min="8" max="14" width="14.41796875" style="11" customWidth="1"/>
    <col min="15" max="16384" width="9.140625" style="11" customWidth="1"/>
  </cols>
  <sheetData>
    <row r="1" spans="1:64" ht="51">
      <c r="A1" s="35" t="s">
        <v>36</v>
      </c>
      <c r="B1" s="35" t="s">
        <v>37</v>
      </c>
      <c r="C1" s="35" t="s">
        <v>38</v>
      </c>
      <c r="D1" s="35" t="s">
        <v>39</v>
      </c>
      <c r="E1" s="36" t="s">
        <v>40</v>
      </c>
      <c r="F1" s="35" t="s">
        <v>41</v>
      </c>
      <c r="G1" s="35" t="s">
        <v>42</v>
      </c>
      <c r="H1" s="36" t="s">
        <v>466</v>
      </c>
      <c r="I1" s="36" t="s">
        <v>219</v>
      </c>
      <c r="J1" s="36" t="s">
        <v>467</v>
      </c>
      <c r="K1" s="36" t="s">
        <v>468</v>
      </c>
      <c r="L1" s="36" t="s">
        <v>469</v>
      </c>
      <c r="M1" s="36" t="s">
        <v>43</v>
      </c>
      <c r="N1" s="35" t="s">
        <v>44</v>
      </c>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12"/>
    </row>
    <row r="2" spans="1:64" ht="25.5">
      <c r="A2" s="48" t="s">
        <v>45</v>
      </c>
      <c r="B2" s="48" t="s">
        <v>46</v>
      </c>
      <c r="C2" s="49">
        <v>42058</v>
      </c>
      <c r="D2" s="48">
        <v>20141392</v>
      </c>
      <c r="E2" s="50">
        <v>9232.12</v>
      </c>
      <c r="F2" s="48" t="s">
        <v>47</v>
      </c>
      <c r="G2" s="48" t="s">
        <v>49</v>
      </c>
      <c r="H2" s="50">
        <v>0</v>
      </c>
      <c r="I2" s="50">
        <v>9232.12</v>
      </c>
      <c r="J2" s="50">
        <v>0</v>
      </c>
      <c r="K2" s="50">
        <v>0</v>
      </c>
      <c r="L2" s="50">
        <f>(I2+J2)-K2</f>
        <v>9232.12</v>
      </c>
      <c r="M2" s="50">
        <v>0</v>
      </c>
      <c r="N2" s="49">
        <v>46303</v>
      </c>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12"/>
    </row>
    <row r="3" spans="1:64" ht="25.5">
      <c r="A3" s="48" t="s">
        <v>45</v>
      </c>
      <c r="B3" s="48" t="s">
        <v>51</v>
      </c>
      <c r="C3" s="49">
        <v>44132</v>
      </c>
      <c r="D3" s="48">
        <v>20190241</v>
      </c>
      <c r="E3" s="50">
        <v>36041.77</v>
      </c>
      <c r="F3" s="48" t="s">
        <v>47</v>
      </c>
      <c r="G3" s="48" t="s">
        <v>48</v>
      </c>
      <c r="H3" s="50">
        <v>26069.12</v>
      </c>
      <c r="I3" s="50">
        <v>9972.65</v>
      </c>
      <c r="J3" s="50">
        <v>0</v>
      </c>
      <c r="K3" s="50">
        <v>0</v>
      </c>
      <c r="L3" s="50">
        <f>(I3+J3)-K3</f>
        <v>9972.65</v>
      </c>
      <c r="M3" s="50">
        <v>9972.65</v>
      </c>
      <c r="N3" s="49">
        <v>46784</v>
      </c>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12"/>
    </row>
    <row r="4" spans="1:64" ht="25.5">
      <c r="A4" s="48" t="s">
        <v>56</v>
      </c>
      <c r="B4" s="48" t="s">
        <v>57</v>
      </c>
      <c r="C4" s="49">
        <v>41596</v>
      </c>
      <c r="D4" s="48">
        <v>20130715</v>
      </c>
      <c r="E4" s="50">
        <v>23829</v>
      </c>
      <c r="F4" s="48" t="s">
        <v>47</v>
      </c>
      <c r="G4" s="48" t="s">
        <v>58</v>
      </c>
      <c r="H4" s="50">
        <v>21756.38</v>
      </c>
      <c r="I4" s="50">
        <v>2072.619999999999</v>
      </c>
      <c r="J4" s="50">
        <v>0</v>
      </c>
      <c r="K4" s="50">
        <v>2072.62</v>
      </c>
      <c r="L4" s="50">
        <f>(I4+J4)-K4</f>
        <v>0</v>
      </c>
      <c r="M4" s="50">
        <v>0</v>
      </c>
      <c r="N4" s="49">
        <v>46385</v>
      </c>
      <c r="O4" s="5"/>
      <c r="P4" s="20"/>
      <c r="Q4" s="20"/>
      <c r="R4" s="20"/>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12"/>
    </row>
    <row r="5" spans="1:64" ht="25.5">
      <c r="A5" s="48" t="s">
        <v>56</v>
      </c>
      <c r="B5" s="48" t="s">
        <v>59</v>
      </c>
      <c r="C5" s="49">
        <v>42468</v>
      </c>
      <c r="D5" s="48">
        <v>20142017</v>
      </c>
      <c r="E5" s="50">
        <v>1252.36</v>
      </c>
      <c r="F5" s="48" t="s">
        <v>47</v>
      </c>
      <c r="G5" s="48" t="s">
        <v>48</v>
      </c>
      <c r="H5" s="50">
        <v>0</v>
      </c>
      <c r="I5" s="50">
        <v>1252.36</v>
      </c>
      <c r="J5" s="50">
        <v>0</v>
      </c>
      <c r="K5" s="50">
        <v>997.38</v>
      </c>
      <c r="L5" s="50">
        <f>(I5+J5)-K5</f>
        <v>254.9799999999999</v>
      </c>
      <c r="M5" s="50">
        <v>0</v>
      </c>
      <c r="N5" s="49">
        <v>46139</v>
      </c>
      <c r="O5" s="5"/>
      <c r="P5" s="20"/>
      <c r="Q5" s="20"/>
      <c r="R5" s="20"/>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12"/>
    </row>
    <row r="6" spans="1:64" ht="25.5">
      <c r="A6" s="48" t="s">
        <v>56</v>
      </c>
      <c r="B6" s="48" t="s">
        <v>59</v>
      </c>
      <c r="C6" s="49">
        <v>42468</v>
      </c>
      <c r="D6" s="48">
        <v>20142017</v>
      </c>
      <c r="E6" s="50">
        <v>10925.84</v>
      </c>
      <c r="F6" s="48" t="s">
        <v>47</v>
      </c>
      <c r="G6" s="48" t="s">
        <v>49</v>
      </c>
      <c r="H6" s="50">
        <v>0</v>
      </c>
      <c r="I6" s="50">
        <v>10925.84</v>
      </c>
      <c r="J6" s="50">
        <v>0</v>
      </c>
      <c r="K6" s="50">
        <v>5000</v>
      </c>
      <c r="L6" s="50">
        <f>(I6+J6)-K6</f>
        <v>5925.84</v>
      </c>
      <c r="M6" s="50">
        <v>5925.84</v>
      </c>
      <c r="N6" s="49">
        <v>46139</v>
      </c>
      <c r="O6" s="5"/>
      <c r="P6" s="20"/>
      <c r="Q6" s="20"/>
      <c r="R6" s="20"/>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12"/>
    </row>
    <row r="7" spans="1:64" ht="25.5">
      <c r="A7" s="48" t="s">
        <v>56</v>
      </c>
      <c r="B7" s="48" t="s">
        <v>59</v>
      </c>
      <c r="C7" s="49">
        <v>42468</v>
      </c>
      <c r="D7" s="48">
        <v>20142017</v>
      </c>
      <c r="E7" s="50">
        <v>13742.37</v>
      </c>
      <c r="F7" s="48" t="s">
        <v>47</v>
      </c>
      <c r="G7" s="48" t="s">
        <v>48</v>
      </c>
      <c r="H7" s="50">
        <v>0</v>
      </c>
      <c r="I7" s="50">
        <v>13742.37</v>
      </c>
      <c r="J7" s="50">
        <v>0</v>
      </c>
      <c r="K7" s="50">
        <v>0</v>
      </c>
      <c r="L7" s="50">
        <f>(I7+J7)-K7</f>
        <v>13742.37</v>
      </c>
      <c r="M7" s="50">
        <v>0</v>
      </c>
      <c r="N7" s="49">
        <v>46597</v>
      </c>
      <c r="O7" s="5"/>
      <c r="P7" s="20"/>
      <c r="Q7" s="20"/>
      <c r="R7" s="20"/>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12"/>
    </row>
    <row r="8" spans="1:64" ht="25.5">
      <c r="A8" s="48" t="s">
        <v>60</v>
      </c>
      <c r="B8" s="48" t="s">
        <v>61</v>
      </c>
      <c r="C8" s="49">
        <v>39279</v>
      </c>
      <c r="D8" s="48">
        <v>20061108</v>
      </c>
      <c r="E8" s="50">
        <v>42442.18</v>
      </c>
      <c r="F8" s="48" t="s">
        <v>47</v>
      </c>
      <c r="G8" s="48" t="s">
        <v>48</v>
      </c>
      <c r="H8" s="50">
        <v>34799.52</v>
      </c>
      <c r="I8" s="50">
        <v>7642.66</v>
      </c>
      <c r="J8" s="50">
        <v>0</v>
      </c>
      <c r="K8" s="50">
        <v>0</v>
      </c>
      <c r="L8" s="50">
        <f>(I8+J8)-K8</f>
        <v>7642.66</v>
      </c>
      <c r="M8" s="50">
        <v>7642.66</v>
      </c>
      <c r="N8" s="49" t="s">
        <v>35</v>
      </c>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12"/>
    </row>
    <row r="9" spans="1:64" ht="25.5">
      <c r="A9" s="48" t="s">
        <v>60</v>
      </c>
      <c r="B9" s="48" t="s">
        <v>62</v>
      </c>
      <c r="C9" s="49">
        <v>40674</v>
      </c>
      <c r="D9" s="48">
        <v>20100438</v>
      </c>
      <c r="E9" s="50">
        <v>22601.44</v>
      </c>
      <c r="F9" s="48" t="s">
        <v>47</v>
      </c>
      <c r="G9" s="48" t="s">
        <v>48</v>
      </c>
      <c r="H9" s="50">
        <v>0</v>
      </c>
      <c r="I9" s="50">
        <v>22601.44</v>
      </c>
      <c r="J9" s="50">
        <v>0</v>
      </c>
      <c r="K9" s="50">
        <v>0</v>
      </c>
      <c r="L9" s="50">
        <f>(I9+J9)-K9</f>
        <v>22601.44</v>
      </c>
      <c r="M9" s="50">
        <v>22601.44</v>
      </c>
      <c r="N9" s="49" t="s">
        <v>35</v>
      </c>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12"/>
    </row>
    <row r="10" spans="1:64" ht="25.5">
      <c r="A10" s="48" t="s">
        <v>60</v>
      </c>
      <c r="B10" s="48" t="s">
        <v>62</v>
      </c>
      <c r="C10" s="49">
        <v>41060</v>
      </c>
      <c r="D10" s="48">
        <v>20111714</v>
      </c>
      <c r="E10" s="50">
        <v>7722</v>
      </c>
      <c r="F10" s="48" t="s">
        <v>47</v>
      </c>
      <c r="G10" s="48" t="s">
        <v>48</v>
      </c>
      <c r="H10" s="50">
        <v>5708</v>
      </c>
      <c r="I10" s="50">
        <v>2014</v>
      </c>
      <c r="J10" s="50">
        <v>0</v>
      </c>
      <c r="K10" s="50">
        <v>0</v>
      </c>
      <c r="L10" s="50">
        <f>(I10+J10)-K10</f>
        <v>2014</v>
      </c>
      <c r="M10" s="50">
        <v>2014</v>
      </c>
      <c r="N10" s="48" t="s">
        <v>35</v>
      </c>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12"/>
    </row>
    <row r="11" spans="1:64" ht="25.5">
      <c r="A11" s="48" t="s">
        <v>60</v>
      </c>
      <c r="B11" s="48" t="s">
        <v>63</v>
      </c>
      <c r="C11" s="49">
        <v>42214</v>
      </c>
      <c r="D11" s="48">
        <v>20141710</v>
      </c>
      <c r="E11" s="50">
        <v>26500</v>
      </c>
      <c r="F11" s="48" t="s">
        <v>47</v>
      </c>
      <c r="G11" s="48" t="s">
        <v>48</v>
      </c>
      <c r="H11" s="50">
        <v>0</v>
      </c>
      <c r="I11" s="50">
        <v>26500</v>
      </c>
      <c r="J11" s="50">
        <v>0</v>
      </c>
      <c r="K11" s="50">
        <v>0</v>
      </c>
      <c r="L11" s="50">
        <f>(I11+J11)-K11</f>
        <v>26500</v>
      </c>
      <c r="M11" s="50">
        <v>26500</v>
      </c>
      <c r="N11" s="49">
        <v>46803</v>
      </c>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12"/>
    </row>
    <row r="12" spans="1:64" ht="38.25">
      <c r="A12" s="48" t="s">
        <v>60</v>
      </c>
      <c r="B12" s="48" t="s">
        <v>66</v>
      </c>
      <c r="C12" s="49">
        <v>43074</v>
      </c>
      <c r="D12" s="48">
        <v>20171081</v>
      </c>
      <c r="E12" s="50">
        <v>13562.14</v>
      </c>
      <c r="F12" s="48" t="s">
        <v>47</v>
      </c>
      <c r="G12" s="48" t="s">
        <v>67</v>
      </c>
      <c r="H12" s="50">
        <v>495.34</v>
      </c>
      <c r="I12" s="50">
        <v>13066.8</v>
      </c>
      <c r="J12" s="50">
        <v>0</v>
      </c>
      <c r="K12" s="50">
        <v>0</v>
      </c>
      <c r="L12" s="50">
        <f>(I12+J12)-K12</f>
        <v>13066.8</v>
      </c>
      <c r="M12" s="50">
        <v>13066.8</v>
      </c>
      <c r="N12" s="49">
        <v>46254</v>
      </c>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12"/>
    </row>
    <row r="13" spans="1:64" ht="25.5">
      <c r="A13" s="48" t="s">
        <v>60</v>
      </c>
      <c r="B13" s="48" t="s">
        <v>66</v>
      </c>
      <c r="C13" s="49">
        <v>43074</v>
      </c>
      <c r="D13" s="48">
        <v>20171081</v>
      </c>
      <c r="E13" s="50">
        <v>16562.8</v>
      </c>
      <c r="F13" s="48" t="s">
        <v>50</v>
      </c>
      <c r="G13" s="48" t="s">
        <v>49</v>
      </c>
      <c r="H13" s="50">
        <v>11677.83</v>
      </c>
      <c r="I13" s="50">
        <v>4884.97</v>
      </c>
      <c r="J13" s="50">
        <v>0</v>
      </c>
      <c r="K13" s="50">
        <v>0</v>
      </c>
      <c r="L13" s="50">
        <f>(I13+J13)-K13</f>
        <v>4884.97</v>
      </c>
      <c r="M13" s="50">
        <v>4884.97</v>
      </c>
      <c r="N13" s="49">
        <v>46254</v>
      </c>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12"/>
    </row>
    <row r="14" spans="1:64" ht="25.5">
      <c r="A14" s="48" t="s">
        <v>60</v>
      </c>
      <c r="B14" s="48" t="s">
        <v>68</v>
      </c>
      <c r="C14" s="49">
        <v>42046</v>
      </c>
      <c r="D14" s="48">
        <v>20140968</v>
      </c>
      <c r="E14" s="50">
        <v>79427.9</v>
      </c>
      <c r="F14" s="48" t="s">
        <v>47</v>
      </c>
      <c r="G14" s="48" t="s">
        <v>48</v>
      </c>
      <c r="H14" s="50">
        <v>557.21</v>
      </c>
      <c r="I14" s="50">
        <v>78870.69</v>
      </c>
      <c r="J14" s="50">
        <v>0</v>
      </c>
      <c r="K14" s="50">
        <v>0</v>
      </c>
      <c r="L14" s="50">
        <f>(I14+J14)-K14</f>
        <v>78870.69</v>
      </c>
      <c r="M14" s="50">
        <v>78870.69</v>
      </c>
      <c r="N14" s="49" t="s">
        <v>35</v>
      </c>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12"/>
    </row>
    <row r="15" spans="1:64" ht="25.5">
      <c r="A15" s="48" t="s">
        <v>69</v>
      </c>
      <c r="B15" s="48" t="s">
        <v>68</v>
      </c>
      <c r="C15" s="49">
        <v>42046</v>
      </c>
      <c r="D15" s="48">
        <v>20140968</v>
      </c>
      <c r="E15" s="50">
        <v>96795.38</v>
      </c>
      <c r="F15" s="48" t="s">
        <v>70</v>
      </c>
      <c r="G15" s="48" t="s">
        <v>49</v>
      </c>
      <c r="H15" s="50">
        <v>6614.66</v>
      </c>
      <c r="I15" s="50">
        <v>90180.72</v>
      </c>
      <c r="J15" s="50">
        <v>0</v>
      </c>
      <c r="K15" s="50">
        <v>90180.72</v>
      </c>
      <c r="L15" s="50">
        <f>(I15+J15)-K15</f>
        <v>0</v>
      </c>
      <c r="M15" s="50">
        <v>0</v>
      </c>
      <c r="N15" s="49" t="s">
        <v>35</v>
      </c>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12"/>
    </row>
    <row r="16" spans="1:64" ht="25.5">
      <c r="A16" s="48" t="s">
        <v>60</v>
      </c>
      <c r="B16" s="48" t="s">
        <v>71</v>
      </c>
      <c r="C16" s="49">
        <v>41564</v>
      </c>
      <c r="D16" s="48">
        <v>20130296</v>
      </c>
      <c r="E16" s="50">
        <v>187100.6</v>
      </c>
      <c r="F16" s="48" t="s">
        <v>47</v>
      </c>
      <c r="G16" s="48" t="s">
        <v>58</v>
      </c>
      <c r="H16" s="50">
        <v>26703.34</v>
      </c>
      <c r="I16" s="50">
        <v>160397.26</v>
      </c>
      <c r="J16" s="50">
        <v>0</v>
      </c>
      <c r="K16" s="50">
        <v>0</v>
      </c>
      <c r="L16" s="50">
        <f>(I16+J16)-K16</f>
        <v>160397.26</v>
      </c>
      <c r="M16" s="50">
        <v>0</v>
      </c>
      <c r="N16" s="49" t="s">
        <v>35</v>
      </c>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12"/>
    </row>
    <row r="17" spans="1:64" ht="25.5">
      <c r="A17" s="48" t="s">
        <v>60</v>
      </c>
      <c r="B17" s="48" t="s">
        <v>72</v>
      </c>
      <c r="C17" s="49">
        <v>43819</v>
      </c>
      <c r="D17" s="48">
        <v>20190844</v>
      </c>
      <c r="E17" s="50">
        <v>29763.48</v>
      </c>
      <c r="F17" s="48" t="s">
        <v>50</v>
      </c>
      <c r="G17" s="48" t="s">
        <v>49</v>
      </c>
      <c r="H17" s="50">
        <v>10700</v>
      </c>
      <c r="I17" s="50">
        <v>19063.48</v>
      </c>
      <c r="J17" s="50">
        <v>0</v>
      </c>
      <c r="K17" s="50">
        <v>19063.48</v>
      </c>
      <c r="L17" s="50">
        <f>(I17+J17)-K17</f>
        <v>0</v>
      </c>
      <c r="M17" s="50">
        <v>0</v>
      </c>
      <c r="N17" s="49">
        <v>48192</v>
      </c>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12"/>
    </row>
    <row r="18" spans="1:64" ht="25.5">
      <c r="A18" s="48" t="s">
        <v>60</v>
      </c>
      <c r="B18" s="48" t="s">
        <v>73</v>
      </c>
      <c r="C18" s="49">
        <v>43167</v>
      </c>
      <c r="D18" s="48">
        <v>20171686</v>
      </c>
      <c r="E18" s="50">
        <v>19689.98</v>
      </c>
      <c r="F18" s="48" t="s">
        <v>47</v>
      </c>
      <c r="G18" s="48" t="s">
        <v>48</v>
      </c>
      <c r="H18" s="50">
        <v>0</v>
      </c>
      <c r="I18" s="50">
        <v>19689.98</v>
      </c>
      <c r="J18" s="50">
        <v>0</v>
      </c>
      <c r="K18" s="50">
        <v>0</v>
      </c>
      <c r="L18" s="50">
        <f>(I18+J18)-K18</f>
        <v>19689.98</v>
      </c>
      <c r="M18" s="50">
        <v>19689.98</v>
      </c>
      <c r="N18" s="49">
        <v>47023</v>
      </c>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0"/>
      <c r="AY18" s="24"/>
      <c r="AZ18" s="24"/>
      <c r="BA18" s="24"/>
      <c r="BB18" s="24"/>
      <c r="BC18" s="24"/>
      <c r="BD18" s="24"/>
      <c r="BE18" s="20"/>
      <c r="BF18" s="24"/>
      <c r="BG18" s="24"/>
      <c r="BH18" s="24"/>
      <c r="BI18" s="24"/>
      <c r="BJ18" s="24"/>
      <c r="BK18" s="24"/>
      <c r="BL18" s="22"/>
    </row>
    <row r="19" spans="1:64" ht="25.5">
      <c r="A19" s="48" t="s">
        <v>60</v>
      </c>
      <c r="B19" s="48" t="s">
        <v>73</v>
      </c>
      <c r="C19" s="49">
        <v>43167</v>
      </c>
      <c r="D19" s="48">
        <v>20171686</v>
      </c>
      <c r="E19" s="50">
        <v>22296.95</v>
      </c>
      <c r="F19" s="48" t="s">
        <v>47</v>
      </c>
      <c r="G19" s="48" t="s">
        <v>49</v>
      </c>
      <c r="H19" s="50">
        <v>0</v>
      </c>
      <c r="I19" s="50">
        <v>22293.95</v>
      </c>
      <c r="J19" s="50">
        <v>0</v>
      </c>
      <c r="K19" s="50">
        <v>0</v>
      </c>
      <c r="L19" s="50">
        <f>(I19+J19)-K19</f>
        <v>22293.95</v>
      </c>
      <c r="M19" s="50">
        <v>22293.95</v>
      </c>
      <c r="N19" s="49">
        <v>48823</v>
      </c>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0"/>
      <c r="AY19" s="24"/>
      <c r="AZ19" s="24"/>
      <c r="BA19" s="24"/>
      <c r="BB19" s="24"/>
      <c r="BC19" s="24"/>
      <c r="BD19" s="24"/>
      <c r="BE19" s="20"/>
      <c r="BF19" s="24"/>
      <c r="BG19" s="24"/>
      <c r="BH19" s="24"/>
      <c r="BI19" s="24"/>
      <c r="BJ19" s="24"/>
      <c r="BK19" s="24"/>
      <c r="BL19" s="22"/>
    </row>
    <row r="20" spans="1:64" ht="25.5">
      <c r="A20" s="48" t="s">
        <v>60</v>
      </c>
      <c r="B20" s="48" t="s">
        <v>73</v>
      </c>
      <c r="C20" s="49">
        <v>43167</v>
      </c>
      <c r="D20" s="48">
        <v>20171686</v>
      </c>
      <c r="E20" s="50">
        <v>2603.96</v>
      </c>
      <c r="F20" s="48" t="s">
        <v>47</v>
      </c>
      <c r="G20" s="48" t="s">
        <v>49</v>
      </c>
      <c r="H20" s="50">
        <v>0</v>
      </c>
      <c r="I20" s="50">
        <v>2603.96</v>
      </c>
      <c r="J20" s="50">
        <v>0</v>
      </c>
      <c r="K20" s="50">
        <v>0</v>
      </c>
      <c r="L20" s="50">
        <f>(I20+J20)-K20</f>
        <v>2603.96</v>
      </c>
      <c r="M20" s="50">
        <v>2603.96</v>
      </c>
      <c r="N20" s="49">
        <v>48849</v>
      </c>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0"/>
      <c r="AY20" s="24"/>
      <c r="AZ20" s="24"/>
      <c r="BA20" s="24"/>
      <c r="BB20" s="24"/>
      <c r="BC20" s="24"/>
      <c r="BD20" s="24"/>
      <c r="BE20" s="20"/>
      <c r="BF20" s="24"/>
      <c r="BG20" s="24"/>
      <c r="BH20" s="24"/>
      <c r="BI20" s="24"/>
      <c r="BJ20" s="24"/>
      <c r="BK20" s="24"/>
      <c r="BL20" s="22"/>
    </row>
    <row r="21" spans="1:64" ht="25.5">
      <c r="A21" s="48" t="s">
        <v>60</v>
      </c>
      <c r="B21" s="48" t="s">
        <v>74</v>
      </c>
      <c r="C21" s="49">
        <v>43635</v>
      </c>
      <c r="D21" s="48">
        <v>20150262</v>
      </c>
      <c r="E21" s="50">
        <v>34797.3</v>
      </c>
      <c r="F21" s="48" t="s">
        <v>47</v>
      </c>
      <c r="G21" s="48" t="s">
        <v>48</v>
      </c>
      <c r="H21" s="50">
        <v>0</v>
      </c>
      <c r="I21" s="50">
        <v>34797.3</v>
      </c>
      <c r="J21" s="50">
        <v>0</v>
      </c>
      <c r="K21" s="50">
        <v>0</v>
      </c>
      <c r="L21" s="50">
        <f>(I21+J21)-K21</f>
        <v>34797.3</v>
      </c>
      <c r="M21" s="50">
        <v>34797.3</v>
      </c>
      <c r="N21" s="49">
        <v>47082</v>
      </c>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0"/>
      <c r="AY21" s="24"/>
      <c r="AZ21" s="24"/>
      <c r="BA21" s="24"/>
      <c r="BB21" s="24"/>
      <c r="BC21" s="24"/>
      <c r="BD21" s="24"/>
      <c r="BE21" s="20"/>
      <c r="BF21" s="24"/>
      <c r="BG21" s="24"/>
      <c r="BH21" s="24"/>
      <c r="BI21" s="24"/>
      <c r="BJ21" s="24"/>
      <c r="BK21" s="24"/>
      <c r="BL21" s="22"/>
    </row>
    <row r="22" spans="1:64" ht="25.5">
      <c r="A22" s="48" t="s">
        <v>60</v>
      </c>
      <c r="B22" s="48" t="s">
        <v>74</v>
      </c>
      <c r="C22" s="49">
        <v>43635</v>
      </c>
      <c r="D22" s="48">
        <v>20150262</v>
      </c>
      <c r="E22" s="50">
        <v>42389.73</v>
      </c>
      <c r="F22" s="48" t="s">
        <v>50</v>
      </c>
      <c r="G22" s="48" t="s">
        <v>49</v>
      </c>
      <c r="H22" s="50">
        <v>0</v>
      </c>
      <c r="I22" s="50">
        <v>42389.73</v>
      </c>
      <c r="J22" s="50">
        <v>0</v>
      </c>
      <c r="K22" s="50">
        <v>42389.73</v>
      </c>
      <c r="L22" s="50">
        <f>(I22+J22)-K22</f>
        <v>0</v>
      </c>
      <c r="M22" s="50">
        <v>0</v>
      </c>
      <c r="N22" s="49">
        <v>48908</v>
      </c>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0"/>
      <c r="AY22" s="24"/>
      <c r="AZ22" s="24"/>
      <c r="BA22" s="24"/>
      <c r="BB22" s="24"/>
      <c r="BC22" s="24"/>
      <c r="BD22" s="24"/>
      <c r="BE22" s="20"/>
      <c r="BF22" s="24"/>
      <c r="BG22" s="24"/>
      <c r="BH22" s="24"/>
      <c r="BI22" s="24"/>
      <c r="BJ22" s="24"/>
      <c r="BK22" s="24"/>
      <c r="BL22" s="22"/>
    </row>
    <row r="23" spans="1:64" ht="25.5">
      <c r="A23" s="48" t="s">
        <v>75</v>
      </c>
      <c r="B23" s="48" t="s">
        <v>76</v>
      </c>
      <c r="C23" s="49">
        <v>43165</v>
      </c>
      <c r="D23" s="48">
        <v>20161483</v>
      </c>
      <c r="E23" s="50">
        <v>455763.3</v>
      </c>
      <c r="F23" s="48" t="s">
        <v>47</v>
      </c>
      <c r="G23" s="48" t="s">
        <v>77</v>
      </c>
      <c r="H23" s="50">
        <v>453763</v>
      </c>
      <c r="I23" s="50">
        <v>2000.3</v>
      </c>
      <c r="J23" s="50">
        <v>0</v>
      </c>
      <c r="K23" s="50">
        <v>0</v>
      </c>
      <c r="L23" s="50">
        <f>(I23+J23)-K23</f>
        <v>2000.3</v>
      </c>
      <c r="M23" s="74">
        <v>2000.3</v>
      </c>
      <c r="N23" s="75">
        <v>46175</v>
      </c>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0"/>
      <c r="AY23" s="24"/>
      <c r="AZ23" s="24"/>
      <c r="BA23" s="24"/>
      <c r="BB23" s="24"/>
      <c r="BC23" s="24"/>
      <c r="BD23" s="24"/>
      <c r="BE23" s="20"/>
      <c r="BF23" s="24"/>
      <c r="BG23" s="24"/>
      <c r="BH23" s="24"/>
      <c r="BI23" s="24"/>
      <c r="BJ23" s="24"/>
      <c r="BK23" s="24"/>
      <c r="BL23" s="22"/>
    </row>
    <row r="24" spans="1:64" ht="25.5">
      <c r="A24" s="48" t="s">
        <v>78</v>
      </c>
      <c r="B24" s="48" t="s">
        <v>79</v>
      </c>
      <c r="C24" s="49">
        <v>44169</v>
      </c>
      <c r="D24" s="48">
        <v>20200036</v>
      </c>
      <c r="E24" s="50">
        <v>12579.43</v>
      </c>
      <c r="F24" s="48" t="s">
        <v>47</v>
      </c>
      <c r="G24" s="48" t="s">
        <v>48</v>
      </c>
      <c r="H24" s="50">
        <v>0</v>
      </c>
      <c r="I24" s="50">
        <v>12579.43</v>
      </c>
      <c r="J24" s="50">
        <v>0</v>
      </c>
      <c r="K24" s="50">
        <v>695</v>
      </c>
      <c r="L24" s="50">
        <f>(I24+J24)-K24</f>
        <v>11884.43</v>
      </c>
      <c r="M24" s="50">
        <v>0</v>
      </c>
      <c r="N24" s="49">
        <v>47810</v>
      </c>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0"/>
      <c r="AY24" s="24"/>
      <c r="AZ24" s="24"/>
      <c r="BA24" s="24"/>
      <c r="BB24" s="24"/>
      <c r="BC24" s="24"/>
      <c r="BD24" s="24"/>
      <c r="BE24" s="20"/>
      <c r="BF24" s="24"/>
      <c r="BG24" s="24"/>
      <c r="BH24" s="24"/>
      <c r="BI24" s="24"/>
      <c r="BJ24" s="24"/>
      <c r="BK24" s="24"/>
      <c r="BL24" s="22"/>
    </row>
    <row r="25" spans="1:64" ht="25.5">
      <c r="A25" s="48" t="s">
        <v>78</v>
      </c>
      <c r="B25" s="48" t="s">
        <v>79</v>
      </c>
      <c r="C25" s="49">
        <v>44169</v>
      </c>
      <c r="D25" s="48">
        <v>20200036</v>
      </c>
      <c r="E25" s="50">
        <v>15330.6</v>
      </c>
      <c r="F25" s="48" t="s">
        <v>50</v>
      </c>
      <c r="G25" s="48" t="s">
        <v>49</v>
      </c>
      <c r="H25" s="50">
        <v>0</v>
      </c>
      <c r="I25" s="50">
        <v>15330.6</v>
      </c>
      <c r="J25" s="50">
        <v>0</v>
      </c>
      <c r="K25" s="50">
        <v>15330.6</v>
      </c>
      <c r="L25" s="50">
        <f>(I25+J25)-K25</f>
        <v>0</v>
      </c>
      <c r="M25" s="50">
        <v>0</v>
      </c>
      <c r="N25" s="49">
        <v>47810</v>
      </c>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0"/>
      <c r="AY25" s="24"/>
      <c r="AZ25" s="24"/>
      <c r="BA25" s="24"/>
      <c r="BB25" s="24"/>
      <c r="BC25" s="24"/>
      <c r="BD25" s="24"/>
      <c r="BE25" s="20"/>
      <c r="BF25" s="24"/>
      <c r="BG25" s="24"/>
      <c r="BH25" s="24"/>
      <c r="BI25" s="24"/>
      <c r="BJ25" s="24"/>
      <c r="BK25" s="24"/>
      <c r="BL25" s="22"/>
    </row>
    <row r="26" spans="1:14" ht="25.5">
      <c r="A26" s="106" t="s">
        <v>222</v>
      </c>
      <c r="B26" s="67" t="s">
        <v>259</v>
      </c>
      <c r="C26" s="107">
        <v>45532</v>
      </c>
      <c r="D26" s="106">
        <v>20201627</v>
      </c>
      <c r="E26" s="108">
        <v>73473.58</v>
      </c>
      <c r="F26" s="106" t="s">
        <v>47</v>
      </c>
      <c r="G26" s="67" t="s">
        <v>48</v>
      </c>
      <c r="H26" s="108">
        <v>0</v>
      </c>
      <c r="I26" s="108">
        <v>0</v>
      </c>
      <c r="J26" s="108">
        <v>73473.58</v>
      </c>
      <c r="K26" s="108">
        <v>0</v>
      </c>
      <c r="L26" s="108">
        <v>73473.58</v>
      </c>
      <c r="M26" s="108">
        <v>0</v>
      </c>
      <c r="N26" s="107">
        <v>47861</v>
      </c>
    </row>
    <row r="27" spans="1:14" ht="25.5">
      <c r="A27" s="104" t="s">
        <v>222</v>
      </c>
      <c r="B27" s="105" t="s">
        <v>259</v>
      </c>
      <c r="C27" s="102">
        <v>45532</v>
      </c>
      <c r="D27" s="104">
        <v>20201627</v>
      </c>
      <c r="E27" s="103">
        <v>36708.11</v>
      </c>
      <c r="F27" s="104" t="s">
        <v>47</v>
      </c>
      <c r="G27" s="105" t="s">
        <v>49</v>
      </c>
      <c r="H27" s="103">
        <v>0</v>
      </c>
      <c r="I27" s="103">
        <v>0</v>
      </c>
      <c r="J27" s="103">
        <v>36708.11</v>
      </c>
      <c r="K27" s="103">
        <v>0</v>
      </c>
      <c r="L27" s="103">
        <v>36708.11</v>
      </c>
      <c r="M27" s="103">
        <v>36708.11</v>
      </c>
      <c r="N27" s="102">
        <v>49687</v>
      </c>
    </row>
    <row r="28" spans="1:64" ht="25.5">
      <c r="A28" s="48" t="s">
        <v>80</v>
      </c>
      <c r="B28" s="48" t="s">
        <v>81</v>
      </c>
      <c r="C28" s="49">
        <v>43397</v>
      </c>
      <c r="D28" s="48">
        <v>20180598</v>
      </c>
      <c r="E28" s="50">
        <v>19795.45</v>
      </c>
      <c r="F28" s="48" t="s">
        <v>47</v>
      </c>
      <c r="G28" s="48" t="s">
        <v>49</v>
      </c>
      <c r="H28" s="50">
        <v>8240</v>
      </c>
      <c r="I28" s="50">
        <v>7619.6399999999994</v>
      </c>
      <c r="J28" s="50">
        <v>0</v>
      </c>
      <c r="K28" s="50">
        <v>0</v>
      </c>
      <c r="L28" s="50">
        <f>(I28+J28)-K28</f>
        <v>7619.6399999999994</v>
      </c>
      <c r="M28" s="50">
        <v>7619.64</v>
      </c>
      <c r="N28" s="49">
        <v>48205</v>
      </c>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0"/>
      <c r="AY28" s="24"/>
      <c r="AZ28" s="24"/>
      <c r="BA28" s="24"/>
      <c r="BB28" s="24"/>
      <c r="BC28" s="24"/>
      <c r="BD28" s="24"/>
      <c r="BE28" s="20"/>
      <c r="BF28" s="24"/>
      <c r="BG28" s="24"/>
      <c r="BH28" s="24"/>
      <c r="BI28" s="24"/>
      <c r="BJ28" s="24"/>
      <c r="BK28" s="24"/>
      <c r="BL28" s="22"/>
    </row>
    <row r="29" spans="1:64" ht="25.5">
      <c r="A29" s="48" t="s">
        <v>80</v>
      </c>
      <c r="B29" s="48" t="s">
        <v>82</v>
      </c>
      <c r="C29" s="49">
        <v>43164</v>
      </c>
      <c r="D29" s="48">
        <v>20170212</v>
      </c>
      <c r="E29" s="50">
        <v>27578.85</v>
      </c>
      <c r="F29" s="48" t="s">
        <v>47</v>
      </c>
      <c r="G29" s="48" t="s">
        <v>58</v>
      </c>
      <c r="H29" s="50">
        <v>0</v>
      </c>
      <c r="I29" s="50">
        <v>27578.85</v>
      </c>
      <c r="J29" s="50">
        <v>0</v>
      </c>
      <c r="K29" s="50">
        <v>0</v>
      </c>
      <c r="L29" s="50">
        <f>(I29+J29)-K29</f>
        <v>27578.85</v>
      </c>
      <c r="M29" s="50">
        <v>27578.85</v>
      </c>
      <c r="N29" s="49">
        <v>47198</v>
      </c>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0"/>
      <c r="AY29" s="24"/>
      <c r="AZ29" s="24"/>
      <c r="BA29" s="24"/>
      <c r="BB29" s="24"/>
      <c r="BC29" s="24"/>
      <c r="BD29" s="24"/>
      <c r="BE29" s="20"/>
      <c r="BF29" s="24"/>
      <c r="BG29" s="24"/>
      <c r="BH29" s="24"/>
      <c r="BI29" s="24"/>
      <c r="BJ29" s="24"/>
      <c r="BK29" s="24"/>
      <c r="BL29" s="22"/>
    </row>
    <row r="30" spans="1:64" ht="38.25">
      <c r="A30" s="48" t="s">
        <v>80</v>
      </c>
      <c r="B30" s="48" t="s">
        <v>82</v>
      </c>
      <c r="C30" s="49">
        <v>43164</v>
      </c>
      <c r="D30" s="48">
        <v>20170212</v>
      </c>
      <c r="E30" s="50">
        <v>136241.56</v>
      </c>
      <c r="F30" s="48" t="s">
        <v>47</v>
      </c>
      <c r="G30" s="48" t="s">
        <v>64</v>
      </c>
      <c r="H30" s="50">
        <v>0</v>
      </c>
      <c r="I30" s="50">
        <v>136241.56</v>
      </c>
      <c r="J30" s="50">
        <v>0</v>
      </c>
      <c r="K30" s="50">
        <v>0</v>
      </c>
      <c r="L30" s="50">
        <f>(I30+J30)-K30</f>
        <v>136241.56</v>
      </c>
      <c r="M30" s="50">
        <v>136241.56</v>
      </c>
      <c r="N30" s="49">
        <v>47198</v>
      </c>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0"/>
      <c r="AY30" s="24"/>
      <c r="AZ30" s="24"/>
      <c r="BA30" s="24"/>
      <c r="BB30" s="24"/>
      <c r="BC30" s="24"/>
      <c r="BD30" s="24"/>
      <c r="BE30" s="20"/>
      <c r="BF30" s="24"/>
      <c r="BG30" s="24"/>
      <c r="BH30" s="24"/>
      <c r="BI30" s="24"/>
      <c r="BJ30" s="24"/>
      <c r="BK30" s="24"/>
      <c r="BL30" s="22"/>
    </row>
    <row r="31" spans="1:64" ht="25.5">
      <c r="A31" s="48" t="s">
        <v>80</v>
      </c>
      <c r="B31" s="48" t="s">
        <v>82</v>
      </c>
      <c r="C31" s="49">
        <v>43164</v>
      </c>
      <c r="D31" s="48">
        <v>20170212</v>
      </c>
      <c r="E31" s="50">
        <v>6183.24</v>
      </c>
      <c r="F31" s="48" t="s">
        <v>47</v>
      </c>
      <c r="G31" s="48" t="s">
        <v>65</v>
      </c>
      <c r="H31" s="50">
        <v>0</v>
      </c>
      <c r="I31" s="50">
        <v>6183.24</v>
      </c>
      <c r="J31" s="50">
        <v>0</v>
      </c>
      <c r="K31" s="50">
        <v>0</v>
      </c>
      <c r="L31" s="50">
        <f>(I31+J31)-K31</f>
        <v>6183.24</v>
      </c>
      <c r="M31" s="50">
        <v>6183.24</v>
      </c>
      <c r="N31" s="49">
        <v>47198</v>
      </c>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0"/>
      <c r="AY31" s="24"/>
      <c r="AZ31" s="24"/>
      <c r="BA31" s="24"/>
      <c r="BB31" s="24"/>
      <c r="BC31" s="24"/>
      <c r="BD31" s="24"/>
      <c r="BE31" s="20"/>
      <c r="BF31" s="24"/>
      <c r="BG31" s="24"/>
      <c r="BH31" s="24"/>
      <c r="BI31" s="24"/>
      <c r="BJ31" s="24"/>
      <c r="BK31" s="24"/>
      <c r="BL31" s="22"/>
    </row>
    <row r="32" spans="1:64" ht="38.25">
      <c r="A32" s="48" t="s">
        <v>80</v>
      </c>
      <c r="B32" s="48" t="s">
        <v>83</v>
      </c>
      <c r="C32" s="49">
        <v>44420</v>
      </c>
      <c r="D32" s="48">
        <v>20200640</v>
      </c>
      <c r="E32" s="50">
        <v>72676.35</v>
      </c>
      <c r="F32" s="48" t="s">
        <v>47</v>
      </c>
      <c r="G32" s="48" t="s">
        <v>48</v>
      </c>
      <c r="H32" s="50">
        <v>0</v>
      </c>
      <c r="I32" s="50">
        <v>72676.35</v>
      </c>
      <c r="J32" s="50">
        <v>0</v>
      </c>
      <c r="K32" s="50">
        <v>0</v>
      </c>
      <c r="L32" s="50">
        <f>(I32+J32)-K32</f>
        <v>72676.35</v>
      </c>
      <c r="M32" s="50">
        <v>72676.35</v>
      </c>
      <c r="N32" s="49"/>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0"/>
      <c r="AY32" s="24"/>
      <c r="AZ32" s="24"/>
      <c r="BA32" s="24"/>
      <c r="BB32" s="24"/>
      <c r="BC32" s="24"/>
      <c r="BD32" s="24"/>
      <c r="BE32" s="20"/>
      <c r="BF32" s="24"/>
      <c r="BG32" s="24"/>
      <c r="BH32" s="24"/>
      <c r="BI32" s="24"/>
      <c r="BJ32" s="24"/>
      <c r="BK32" s="24"/>
      <c r="BL32" s="22"/>
    </row>
    <row r="33" spans="1:64" ht="38.25">
      <c r="A33" s="48" t="s">
        <v>80</v>
      </c>
      <c r="B33" s="48" t="s">
        <v>83</v>
      </c>
      <c r="C33" s="49">
        <v>44420</v>
      </c>
      <c r="D33" s="48">
        <v>20200640</v>
      </c>
      <c r="E33" s="50">
        <v>78840.18</v>
      </c>
      <c r="F33" s="48" t="s">
        <v>47</v>
      </c>
      <c r="G33" s="48" t="s">
        <v>48</v>
      </c>
      <c r="H33" s="50">
        <v>0</v>
      </c>
      <c r="I33" s="50">
        <v>0</v>
      </c>
      <c r="J33" s="50">
        <v>78840.18</v>
      </c>
      <c r="K33" s="50">
        <v>0</v>
      </c>
      <c r="L33" s="50">
        <f>(I33+J33)-K33</f>
        <v>78840.18</v>
      </c>
      <c r="M33" s="50">
        <v>78840.18</v>
      </c>
      <c r="N33" s="49"/>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0"/>
      <c r="AY33" s="24"/>
      <c r="AZ33" s="24"/>
      <c r="BA33" s="24"/>
      <c r="BB33" s="24"/>
      <c r="BC33" s="24"/>
      <c r="BD33" s="24"/>
      <c r="BE33" s="20"/>
      <c r="BF33" s="24"/>
      <c r="BG33" s="24"/>
      <c r="BH33" s="24"/>
      <c r="BI33" s="24"/>
      <c r="BJ33" s="24"/>
      <c r="BK33" s="24"/>
      <c r="BL33" s="22"/>
    </row>
    <row r="34" spans="1:64" ht="38.25">
      <c r="A34" s="48" t="s">
        <v>84</v>
      </c>
      <c r="B34" s="48" t="s">
        <v>85</v>
      </c>
      <c r="C34" s="49">
        <v>43816</v>
      </c>
      <c r="D34" s="48">
        <v>20181845</v>
      </c>
      <c r="E34" s="50">
        <v>15642.33</v>
      </c>
      <c r="F34" s="48" t="s">
        <v>47</v>
      </c>
      <c r="G34" s="48" t="s">
        <v>64</v>
      </c>
      <c r="H34" s="50">
        <v>0</v>
      </c>
      <c r="I34" s="50">
        <v>7770.79</v>
      </c>
      <c r="J34" s="50">
        <v>0</v>
      </c>
      <c r="K34" s="50">
        <v>4290</v>
      </c>
      <c r="L34" s="50">
        <f>(I34+J34)-K34</f>
        <v>3480.79</v>
      </c>
      <c r="M34" s="50">
        <v>3480.79</v>
      </c>
      <c r="N34" s="49">
        <v>46261</v>
      </c>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0"/>
      <c r="AY34" s="24"/>
      <c r="AZ34" s="24"/>
      <c r="BA34" s="24"/>
      <c r="BB34" s="24"/>
      <c r="BC34" s="24"/>
      <c r="BD34" s="24"/>
      <c r="BE34" s="20"/>
      <c r="BF34" s="24"/>
      <c r="BG34" s="24"/>
      <c r="BH34" s="24"/>
      <c r="BI34" s="24"/>
      <c r="BJ34" s="24"/>
      <c r="BK34" s="24"/>
      <c r="BL34" s="22"/>
    </row>
    <row r="35" spans="1:64" ht="25.5">
      <c r="A35" s="48" t="s">
        <v>84</v>
      </c>
      <c r="B35" s="48" t="s">
        <v>85</v>
      </c>
      <c r="C35" s="49">
        <v>43806</v>
      </c>
      <c r="D35" s="48">
        <v>20181845</v>
      </c>
      <c r="E35" s="50">
        <v>23791.93</v>
      </c>
      <c r="F35" s="48" t="s">
        <v>50</v>
      </c>
      <c r="G35" s="48" t="s">
        <v>49</v>
      </c>
      <c r="H35" s="50">
        <v>0</v>
      </c>
      <c r="I35" s="50">
        <v>23791.93</v>
      </c>
      <c r="J35" s="50">
        <v>0</v>
      </c>
      <c r="K35" s="50">
        <v>23791.93</v>
      </c>
      <c r="L35" s="50">
        <f>(I35+J35)-K35</f>
        <v>0</v>
      </c>
      <c r="M35" s="50">
        <v>0</v>
      </c>
      <c r="N35" s="49">
        <v>48087</v>
      </c>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0"/>
      <c r="AY35" s="24"/>
      <c r="AZ35" s="24"/>
      <c r="BA35" s="24"/>
      <c r="BB35" s="24"/>
      <c r="BC35" s="24"/>
      <c r="BD35" s="24"/>
      <c r="BE35" s="20"/>
      <c r="BF35" s="24"/>
      <c r="BG35" s="24"/>
      <c r="BH35" s="24"/>
      <c r="BI35" s="24"/>
      <c r="BJ35" s="24"/>
      <c r="BK35" s="24"/>
      <c r="BL35" s="22"/>
    </row>
    <row r="36" spans="1:64" ht="25.5">
      <c r="A36" s="48" t="s">
        <v>84</v>
      </c>
      <c r="B36" s="48" t="s">
        <v>33</v>
      </c>
      <c r="C36" s="49">
        <v>44330</v>
      </c>
      <c r="D36" s="48">
        <v>20200261</v>
      </c>
      <c r="E36" s="50">
        <v>52082.47</v>
      </c>
      <c r="F36" s="48" t="s">
        <v>47</v>
      </c>
      <c r="G36" s="48" t="s">
        <v>48</v>
      </c>
      <c r="H36" s="50">
        <v>0</v>
      </c>
      <c r="I36" s="50">
        <v>0</v>
      </c>
      <c r="J36" s="50">
        <v>52082.47</v>
      </c>
      <c r="K36" s="50">
        <v>0</v>
      </c>
      <c r="L36" s="50">
        <v>52082.47</v>
      </c>
      <c r="M36" s="50"/>
      <c r="N36" s="49">
        <v>47738</v>
      </c>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0"/>
      <c r="AY36" s="24"/>
      <c r="AZ36" s="24"/>
      <c r="BA36" s="24"/>
      <c r="BB36" s="24"/>
      <c r="BC36" s="24"/>
      <c r="BD36" s="24"/>
      <c r="BE36" s="20"/>
      <c r="BF36" s="24"/>
      <c r="BG36" s="24"/>
      <c r="BH36" s="24"/>
      <c r="BI36" s="24"/>
      <c r="BJ36" s="24"/>
      <c r="BK36" s="24"/>
      <c r="BL36" s="22"/>
    </row>
    <row r="37" spans="1:64" ht="25.5">
      <c r="A37" s="48" t="s">
        <v>84</v>
      </c>
      <c r="B37" s="48" t="s">
        <v>33</v>
      </c>
      <c r="C37" s="49">
        <v>44330</v>
      </c>
      <c r="D37" s="48">
        <v>20200261</v>
      </c>
      <c r="E37" s="50">
        <v>63473.84</v>
      </c>
      <c r="F37" s="48" t="s">
        <v>50</v>
      </c>
      <c r="G37" s="48" t="s">
        <v>49</v>
      </c>
      <c r="H37" s="50">
        <v>0</v>
      </c>
      <c r="I37" s="50">
        <v>0</v>
      </c>
      <c r="J37" s="50">
        <v>63473.84</v>
      </c>
      <c r="K37" s="50">
        <v>0</v>
      </c>
      <c r="L37" s="50">
        <v>63473.84</v>
      </c>
      <c r="M37" s="50">
        <v>63473.84</v>
      </c>
      <c r="N37" s="49">
        <v>49564</v>
      </c>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0"/>
      <c r="AY37" s="24"/>
      <c r="AZ37" s="24"/>
      <c r="BA37" s="24"/>
      <c r="BB37" s="24"/>
      <c r="BC37" s="24"/>
      <c r="BD37" s="24"/>
      <c r="BE37" s="20"/>
      <c r="BF37" s="24"/>
      <c r="BG37" s="24"/>
      <c r="BH37" s="24"/>
      <c r="BI37" s="24"/>
      <c r="BJ37" s="24"/>
      <c r="BK37" s="24"/>
      <c r="BL37" s="22"/>
    </row>
    <row r="38" spans="1:64" ht="25.5">
      <c r="A38" s="48" t="s">
        <v>84</v>
      </c>
      <c r="B38" s="48" t="s">
        <v>86</v>
      </c>
      <c r="C38" s="49">
        <v>42345</v>
      </c>
      <c r="D38" s="48">
        <v>20142083</v>
      </c>
      <c r="E38" s="50">
        <v>5432.35</v>
      </c>
      <c r="F38" s="48" t="s">
        <v>50</v>
      </c>
      <c r="G38" s="48" t="s">
        <v>49</v>
      </c>
      <c r="H38" s="50">
        <v>0</v>
      </c>
      <c r="I38" s="50">
        <v>5432.35</v>
      </c>
      <c r="J38" s="50">
        <v>0</v>
      </c>
      <c r="K38" s="50">
        <v>0</v>
      </c>
      <c r="L38" s="50">
        <f>(I38+J38)-K38</f>
        <v>5432.35</v>
      </c>
      <c r="M38" s="50">
        <v>5432.35</v>
      </c>
      <c r="N38" s="49">
        <v>46617</v>
      </c>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row>
    <row r="39" spans="1:64" ht="25.5">
      <c r="A39" s="48" t="s">
        <v>84</v>
      </c>
      <c r="B39" s="48" t="s">
        <v>86</v>
      </c>
      <c r="C39" s="49">
        <v>42345</v>
      </c>
      <c r="D39" s="48">
        <v>20142083</v>
      </c>
      <c r="E39" s="50">
        <v>14336.75</v>
      </c>
      <c r="F39" s="48" t="s">
        <v>50</v>
      </c>
      <c r="G39" s="48" t="s">
        <v>49</v>
      </c>
      <c r="H39" s="50">
        <v>2071</v>
      </c>
      <c r="I39" s="50">
        <v>12265.75</v>
      </c>
      <c r="J39" s="50">
        <v>0</v>
      </c>
      <c r="K39" s="50">
        <v>3300</v>
      </c>
      <c r="L39" s="50">
        <f>(I39+J39)-K39</f>
        <v>8965.75</v>
      </c>
      <c r="M39" s="50">
        <v>8965.75</v>
      </c>
      <c r="N39" s="49">
        <v>46344</v>
      </c>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row>
    <row r="40" spans="1:64" ht="38.25">
      <c r="A40" s="48" t="s">
        <v>87</v>
      </c>
      <c r="B40" s="48" t="s">
        <v>88</v>
      </c>
      <c r="C40" s="75">
        <v>43657</v>
      </c>
      <c r="D40" s="48">
        <v>20171008</v>
      </c>
      <c r="E40" s="50">
        <v>32268.15</v>
      </c>
      <c r="F40" s="48" t="s">
        <v>47</v>
      </c>
      <c r="G40" s="48" t="s">
        <v>64</v>
      </c>
      <c r="H40" s="50">
        <v>7157.92</v>
      </c>
      <c r="I40" s="50">
        <v>32268.15</v>
      </c>
      <c r="J40" s="50">
        <v>0</v>
      </c>
      <c r="K40" s="50">
        <v>32268.15</v>
      </c>
      <c r="L40" s="50">
        <f>(I40+J40)-K40</f>
        <v>0</v>
      </c>
      <c r="M40" s="50">
        <v>0</v>
      </c>
      <c r="N40" s="49">
        <v>45960</v>
      </c>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2"/>
    </row>
    <row r="41" spans="1:64" ht="25.5">
      <c r="A41" s="48" t="s">
        <v>87</v>
      </c>
      <c r="B41" s="48" t="s">
        <v>88</v>
      </c>
      <c r="C41" s="75">
        <v>43657</v>
      </c>
      <c r="D41" s="48">
        <v>20171008</v>
      </c>
      <c r="E41" s="50">
        <v>1473.2</v>
      </c>
      <c r="F41" s="48" t="s">
        <v>47</v>
      </c>
      <c r="G41" s="48" t="s">
        <v>65</v>
      </c>
      <c r="H41" s="50">
        <v>630</v>
      </c>
      <c r="I41" s="50">
        <v>843.2</v>
      </c>
      <c r="J41" s="50">
        <v>0</v>
      </c>
      <c r="K41" s="50">
        <v>0</v>
      </c>
      <c r="L41" s="50">
        <f>(I41+J41)-K41</f>
        <v>843.2</v>
      </c>
      <c r="M41" s="50">
        <v>843.2</v>
      </c>
      <c r="N41" s="49">
        <v>45960</v>
      </c>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2"/>
    </row>
    <row r="42" spans="1:64" ht="25.5">
      <c r="A42" s="48" t="s">
        <v>87</v>
      </c>
      <c r="B42" s="48" t="s">
        <v>88</v>
      </c>
      <c r="C42" s="75">
        <v>43657</v>
      </c>
      <c r="D42" s="48">
        <v>20171008</v>
      </c>
      <c r="E42" s="50">
        <v>49056.37</v>
      </c>
      <c r="F42" s="48" t="s">
        <v>47</v>
      </c>
      <c r="G42" s="48" t="s">
        <v>49</v>
      </c>
      <c r="H42" s="50">
        <v>0</v>
      </c>
      <c r="I42" s="50">
        <v>49056.37</v>
      </c>
      <c r="J42" s="50">
        <v>0</v>
      </c>
      <c r="K42" s="50">
        <v>5000</v>
      </c>
      <c r="L42" s="50">
        <f>(I42+J42)-K42</f>
        <v>44056.37</v>
      </c>
      <c r="M42" s="50">
        <v>44056.37</v>
      </c>
      <c r="N42" s="49">
        <v>47786</v>
      </c>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2"/>
    </row>
    <row r="43" spans="1:64" ht="25.5">
      <c r="A43" s="48" t="s">
        <v>87</v>
      </c>
      <c r="B43" s="48" t="s">
        <v>89</v>
      </c>
      <c r="C43" s="49">
        <v>42494</v>
      </c>
      <c r="D43" s="48">
        <v>20151517</v>
      </c>
      <c r="E43" s="50">
        <v>21514.58</v>
      </c>
      <c r="F43" s="48" t="s">
        <v>47</v>
      </c>
      <c r="G43" s="48" t="s">
        <v>48</v>
      </c>
      <c r="H43" s="50">
        <v>15283.25</v>
      </c>
      <c r="I43" s="50">
        <v>6231.4600000000009</v>
      </c>
      <c r="J43" s="50">
        <v>0</v>
      </c>
      <c r="K43" s="50">
        <v>6231.46</v>
      </c>
      <c r="L43" s="50">
        <f>(I43+J43)-K43</f>
        <v>0</v>
      </c>
      <c r="M43" s="50">
        <v>0</v>
      </c>
      <c r="N43" s="49">
        <v>45595</v>
      </c>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2"/>
    </row>
    <row r="44" spans="1:64" ht="25.5">
      <c r="A44" s="48" t="s">
        <v>87</v>
      </c>
      <c r="B44" s="48" t="s">
        <v>89</v>
      </c>
      <c r="C44" s="49">
        <v>42494</v>
      </c>
      <c r="D44" s="48">
        <v>20151517</v>
      </c>
      <c r="E44" s="50">
        <v>18478.72</v>
      </c>
      <c r="F44" s="48" t="s">
        <v>50</v>
      </c>
      <c r="G44" s="48" t="s">
        <v>49</v>
      </c>
      <c r="H44" s="50">
        <v>0</v>
      </c>
      <c r="I44" s="50">
        <v>18478.72</v>
      </c>
      <c r="J44" s="50">
        <v>0</v>
      </c>
      <c r="K44" s="50">
        <v>18478.72</v>
      </c>
      <c r="L44" s="50">
        <f>(I44+J44)-K44</f>
        <v>0</v>
      </c>
      <c r="M44" s="50">
        <v>0</v>
      </c>
      <c r="N44" s="49">
        <v>47421</v>
      </c>
      <c r="O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B44" s="24"/>
      <c r="BC44" s="24"/>
      <c r="BD44" s="24"/>
      <c r="BE44" s="24"/>
      <c r="BF44" s="24"/>
      <c r="BG44" s="24"/>
      <c r="BH44" s="24"/>
      <c r="BI44" s="24"/>
      <c r="BJ44" s="24"/>
      <c r="BK44" s="24"/>
      <c r="BL44" s="22"/>
    </row>
    <row r="45" spans="1:64" ht="25.5">
      <c r="A45" s="48" t="s">
        <v>87</v>
      </c>
      <c r="B45" s="48" t="s">
        <v>90</v>
      </c>
      <c r="C45" s="49">
        <v>43276</v>
      </c>
      <c r="D45" s="48">
        <v>20171999</v>
      </c>
      <c r="E45" s="50">
        <v>14220.74</v>
      </c>
      <c r="F45" s="48" t="s">
        <v>47</v>
      </c>
      <c r="G45" s="48" t="s">
        <v>48</v>
      </c>
      <c r="H45" s="50">
        <v>0</v>
      </c>
      <c r="I45" s="50">
        <v>14220.74</v>
      </c>
      <c r="J45" s="50">
        <v>0</v>
      </c>
      <c r="K45" s="50">
        <v>14220.74</v>
      </c>
      <c r="L45" s="50">
        <f>(I45+J45)-K45</f>
        <v>0</v>
      </c>
      <c r="M45" s="50">
        <v>0</v>
      </c>
      <c r="N45" s="49" t="s">
        <v>35</v>
      </c>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2"/>
    </row>
    <row r="46" spans="1:64" ht="25.5">
      <c r="A46" s="48" t="s">
        <v>87</v>
      </c>
      <c r="B46" s="48" t="s">
        <v>90</v>
      </c>
      <c r="C46" s="49">
        <v>43276</v>
      </c>
      <c r="D46" s="48">
        <v>20171999</v>
      </c>
      <c r="E46" s="50">
        <v>51488.89</v>
      </c>
      <c r="F46" s="48" t="s">
        <v>47</v>
      </c>
      <c r="G46" s="48" t="s">
        <v>49</v>
      </c>
      <c r="H46" s="50">
        <v>51194.6</v>
      </c>
      <c r="I46" s="50">
        <v>294.29</v>
      </c>
      <c r="J46" s="50">
        <v>0</v>
      </c>
      <c r="K46" s="50">
        <v>0</v>
      </c>
      <c r="L46" s="50">
        <f>(I46+J46)-K46</f>
        <v>294.29</v>
      </c>
      <c r="M46" s="50">
        <v>294.29</v>
      </c>
      <c r="N46" s="49" t="s">
        <v>35</v>
      </c>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2"/>
    </row>
    <row r="47" spans="1:64" ht="38.25">
      <c r="A47" s="48" t="s">
        <v>87</v>
      </c>
      <c r="B47" s="48" t="s">
        <v>91</v>
      </c>
      <c r="C47" s="49">
        <v>44412</v>
      </c>
      <c r="D47" s="48" t="s">
        <v>92</v>
      </c>
      <c r="E47" s="50">
        <v>35422.77</v>
      </c>
      <c r="F47" s="48" t="s">
        <v>93</v>
      </c>
      <c r="G47" s="48" t="s">
        <v>48</v>
      </c>
      <c r="H47" s="50">
        <v>0</v>
      </c>
      <c r="I47" s="50">
        <v>35422.77</v>
      </c>
      <c r="J47" s="50">
        <v>0</v>
      </c>
      <c r="K47" s="50">
        <v>26416</v>
      </c>
      <c r="L47" s="50">
        <f>(I47+J47)-K47</f>
        <v>9006.7699999999968</v>
      </c>
      <c r="M47" s="50">
        <v>0</v>
      </c>
      <c r="N47" s="49">
        <v>48379</v>
      </c>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2"/>
    </row>
    <row r="48" spans="1:64" ht="25.5">
      <c r="A48" s="8" t="s">
        <v>87</v>
      </c>
      <c r="B48" s="8" t="s">
        <v>227</v>
      </c>
      <c r="C48" s="69">
        <v>45506</v>
      </c>
      <c r="D48" s="8">
        <v>20222010</v>
      </c>
      <c r="E48" s="76">
        <v>18311.16</v>
      </c>
      <c r="F48" s="48" t="s">
        <v>47</v>
      </c>
      <c r="G48" s="48" t="s">
        <v>48</v>
      </c>
      <c r="H48" s="50">
        <v>0</v>
      </c>
      <c r="I48" s="50">
        <v>18311.16</v>
      </c>
      <c r="J48" s="50">
        <v>0</v>
      </c>
      <c r="K48" s="50">
        <v>18311.16</v>
      </c>
      <c r="L48" s="50">
        <f>(I48+J48)-K48</f>
        <v>0</v>
      </c>
      <c r="M48" s="50">
        <v>0</v>
      </c>
      <c r="N48" s="49">
        <v>47519</v>
      </c>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2"/>
    </row>
    <row r="49" spans="1:64" ht="25.5">
      <c r="A49" s="8" t="s">
        <v>87</v>
      </c>
      <c r="B49" s="8" t="s">
        <v>227</v>
      </c>
      <c r="C49" s="69">
        <v>45506</v>
      </c>
      <c r="D49" s="8">
        <v>20222010</v>
      </c>
      <c r="E49" s="76">
        <v>22323.06</v>
      </c>
      <c r="F49" s="48" t="s">
        <v>50</v>
      </c>
      <c r="G49" s="48" t="s">
        <v>49</v>
      </c>
      <c r="H49" s="50">
        <v>0</v>
      </c>
      <c r="I49" s="50">
        <v>22323.06</v>
      </c>
      <c r="J49" s="50">
        <v>0</v>
      </c>
      <c r="K49" s="50">
        <v>22323.06</v>
      </c>
      <c r="L49" s="50">
        <f>(I49+J49)-K49</f>
        <v>0</v>
      </c>
      <c r="M49" s="50">
        <v>0</v>
      </c>
      <c r="N49" s="49">
        <v>49345</v>
      </c>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2"/>
    </row>
    <row r="50" spans="1:64" ht="25.5">
      <c r="A50" s="48" t="s">
        <v>94</v>
      </c>
      <c r="B50" s="48" t="s">
        <v>95</v>
      </c>
      <c r="C50" s="49">
        <v>43475</v>
      </c>
      <c r="D50" s="48">
        <v>20181052</v>
      </c>
      <c r="E50" s="50">
        <v>18119.92</v>
      </c>
      <c r="F50" s="48" t="s">
        <v>47</v>
      </c>
      <c r="G50" s="48" t="s">
        <v>48</v>
      </c>
      <c r="H50" s="50">
        <v>2935.08</v>
      </c>
      <c r="I50" s="50">
        <v>15184.84</v>
      </c>
      <c r="J50" s="50">
        <v>0</v>
      </c>
      <c r="K50" s="50">
        <v>0</v>
      </c>
      <c r="L50" s="50">
        <f>(I50+J50)-K50</f>
        <v>15184.84</v>
      </c>
      <c r="M50" s="50">
        <v>0</v>
      </c>
      <c r="N50" s="49">
        <v>46195</v>
      </c>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2"/>
    </row>
    <row r="51" spans="1:14" ht="25.5">
      <c r="A51" s="48" t="s">
        <v>96</v>
      </c>
      <c r="B51" s="48" t="s">
        <v>97</v>
      </c>
      <c r="C51" s="49">
        <v>42283</v>
      </c>
      <c r="D51" s="48">
        <v>20141134</v>
      </c>
      <c r="E51" s="50">
        <v>142930.23</v>
      </c>
      <c r="F51" s="48" t="s">
        <v>47</v>
      </c>
      <c r="G51" s="48" t="s">
        <v>48</v>
      </c>
      <c r="H51" s="50">
        <v>142847.68</v>
      </c>
      <c r="I51" s="50">
        <v>82.55</v>
      </c>
      <c r="J51" s="50">
        <v>0</v>
      </c>
      <c r="K51" s="50">
        <v>0</v>
      </c>
      <c r="L51" s="50">
        <f>(I51+J51)-K51</f>
        <v>82.55</v>
      </c>
      <c r="M51" s="50">
        <v>0</v>
      </c>
      <c r="N51" s="49" t="s">
        <v>35</v>
      </c>
    </row>
    <row r="52" spans="1:14" ht="38.25">
      <c r="A52" s="48" t="s">
        <v>98</v>
      </c>
      <c r="B52" s="48" t="s">
        <v>99</v>
      </c>
      <c r="C52" s="49">
        <v>42992</v>
      </c>
      <c r="D52" s="48">
        <v>20161770</v>
      </c>
      <c r="E52" s="50">
        <v>247792.81</v>
      </c>
      <c r="F52" s="48" t="s">
        <v>47</v>
      </c>
      <c r="G52" s="48" t="s">
        <v>64</v>
      </c>
      <c r="H52" s="50">
        <v>160317.61</v>
      </c>
      <c r="I52" s="50">
        <v>87475.2</v>
      </c>
      <c r="J52" s="50">
        <v>0</v>
      </c>
      <c r="K52" s="50">
        <v>0</v>
      </c>
      <c r="L52" s="50">
        <f>(I52+J52)-K52</f>
        <v>87475.2</v>
      </c>
      <c r="M52" s="50">
        <v>87475.2</v>
      </c>
      <c r="N52" s="49">
        <v>45574</v>
      </c>
    </row>
    <row r="53" spans="1:14" ht="38.25">
      <c r="A53" s="48" t="s">
        <v>98</v>
      </c>
      <c r="B53" s="48" t="s">
        <v>100</v>
      </c>
      <c r="C53" s="49">
        <v>43104</v>
      </c>
      <c r="D53" s="48">
        <v>20170707</v>
      </c>
      <c r="E53" s="50">
        <v>13215.58</v>
      </c>
      <c r="F53" s="48" t="s">
        <v>47</v>
      </c>
      <c r="G53" s="48" t="s">
        <v>64</v>
      </c>
      <c r="H53" s="50">
        <v>0</v>
      </c>
      <c r="I53" s="50">
        <v>13215.58</v>
      </c>
      <c r="J53" s="50">
        <v>0</v>
      </c>
      <c r="K53" s="50">
        <v>13215.58</v>
      </c>
      <c r="L53" s="50">
        <f>(I53+J53)-K53</f>
        <v>0</v>
      </c>
      <c r="M53" s="50">
        <v>0</v>
      </c>
      <c r="N53" s="49">
        <v>46167</v>
      </c>
    </row>
    <row r="54" spans="1:14" ht="25.5">
      <c r="A54" s="48" t="s">
        <v>98</v>
      </c>
      <c r="B54" s="48" t="s">
        <v>100</v>
      </c>
      <c r="C54" s="49">
        <v>43104</v>
      </c>
      <c r="D54" s="48">
        <v>20170707</v>
      </c>
      <c r="E54" s="50">
        <v>16712.79</v>
      </c>
      <c r="F54" s="48" t="s">
        <v>47</v>
      </c>
      <c r="G54" s="48" t="s">
        <v>49</v>
      </c>
      <c r="H54" s="50">
        <v>3540</v>
      </c>
      <c r="I54" s="50">
        <v>13172.79</v>
      </c>
      <c r="J54" s="50">
        <v>0</v>
      </c>
      <c r="K54" s="50">
        <v>0</v>
      </c>
      <c r="L54" s="50">
        <f>(I54+J54)-K54</f>
        <v>13172.79</v>
      </c>
      <c r="M54" s="50">
        <v>0</v>
      </c>
      <c r="N54" s="49">
        <v>47993</v>
      </c>
    </row>
    <row r="55" spans="1:14" ht="38.25">
      <c r="A55" s="48" t="s">
        <v>98</v>
      </c>
      <c r="B55" s="48" t="s">
        <v>101</v>
      </c>
      <c r="C55" s="49">
        <v>43157</v>
      </c>
      <c r="D55" s="48">
        <v>20170409</v>
      </c>
      <c r="E55" s="50">
        <v>135623.55</v>
      </c>
      <c r="F55" s="48" t="s">
        <v>47</v>
      </c>
      <c r="G55" s="48" t="s">
        <v>64</v>
      </c>
      <c r="H55" s="50">
        <v>42341.15</v>
      </c>
      <c r="I55" s="50">
        <v>93282.4</v>
      </c>
      <c r="J55" s="50">
        <v>0</v>
      </c>
      <c r="K55" s="50">
        <v>14622.78</v>
      </c>
      <c r="L55" s="50">
        <f>(I55+J55)-K55</f>
        <v>78659.62</v>
      </c>
      <c r="M55" s="50">
        <v>78659.62</v>
      </c>
      <c r="N55" s="49">
        <v>46202</v>
      </c>
    </row>
    <row r="56" spans="1:14" ht="25.5">
      <c r="A56" s="48" t="s">
        <v>98</v>
      </c>
      <c r="B56" s="48" t="s">
        <v>99</v>
      </c>
      <c r="C56" s="49">
        <v>42992</v>
      </c>
      <c r="D56" s="48">
        <v>20161770</v>
      </c>
      <c r="E56" s="50">
        <v>334251.6</v>
      </c>
      <c r="F56" s="48" t="s">
        <v>47</v>
      </c>
      <c r="G56" s="48" t="s">
        <v>48</v>
      </c>
      <c r="H56" s="50">
        <v>0</v>
      </c>
      <c r="I56" s="50">
        <v>334251.6</v>
      </c>
      <c r="J56" s="50">
        <v>0</v>
      </c>
      <c r="K56" s="50">
        <v>0</v>
      </c>
      <c r="L56" s="50">
        <f>(I56+J56)-K56</f>
        <v>334251.6</v>
      </c>
      <c r="M56" s="50">
        <v>334251.6</v>
      </c>
      <c r="N56" s="49">
        <v>46562</v>
      </c>
    </row>
    <row r="57" spans="1:14" ht="25.5">
      <c r="A57" s="48" t="s">
        <v>98</v>
      </c>
      <c r="B57" s="48" t="s">
        <v>102</v>
      </c>
      <c r="C57" s="49">
        <v>44302</v>
      </c>
      <c r="D57" s="48">
        <v>20200187</v>
      </c>
      <c r="E57" s="50">
        <v>14449.01</v>
      </c>
      <c r="F57" s="48" t="s">
        <v>47</v>
      </c>
      <c r="G57" s="48" t="s">
        <v>48</v>
      </c>
      <c r="H57" s="50">
        <v>9124</v>
      </c>
      <c r="I57" s="50">
        <v>5325.01</v>
      </c>
      <c r="J57" s="50">
        <v>0</v>
      </c>
      <c r="K57" s="50">
        <v>0</v>
      </c>
      <c r="L57" s="50">
        <f>(I57+J57)-K57</f>
        <v>5325.01</v>
      </c>
      <c r="M57" s="50">
        <v>0</v>
      </c>
      <c r="N57" s="49">
        <v>46721</v>
      </c>
    </row>
    <row r="58" spans="1:14" ht="25.5">
      <c r="A58" s="48" t="s">
        <v>98</v>
      </c>
      <c r="B58" s="48" t="s">
        <v>103</v>
      </c>
      <c r="C58" s="49">
        <v>44313</v>
      </c>
      <c r="D58" s="48">
        <v>20191728</v>
      </c>
      <c r="E58" s="50">
        <v>15372.64</v>
      </c>
      <c r="F58" s="48" t="s">
        <v>50</v>
      </c>
      <c r="G58" s="48" t="s">
        <v>48</v>
      </c>
      <c r="H58" s="50">
        <v>0</v>
      </c>
      <c r="I58" s="50">
        <v>15372.64</v>
      </c>
      <c r="J58" s="50">
        <v>0</v>
      </c>
      <c r="K58" s="50">
        <v>0</v>
      </c>
      <c r="L58" s="50">
        <f>(I58+J58)-K58</f>
        <v>15372.64</v>
      </c>
      <c r="M58" s="50">
        <v>0</v>
      </c>
      <c r="N58" s="49" t="s">
        <v>35</v>
      </c>
    </row>
    <row r="59" spans="1:14" ht="25.5">
      <c r="A59" s="48" t="s">
        <v>98</v>
      </c>
      <c r="B59" s="48" t="s">
        <v>103</v>
      </c>
      <c r="C59" s="49">
        <v>44313</v>
      </c>
      <c r="D59" s="48">
        <v>20191728</v>
      </c>
      <c r="E59" s="50">
        <v>18740.87</v>
      </c>
      <c r="F59" s="48" t="s">
        <v>50</v>
      </c>
      <c r="G59" s="48" t="s">
        <v>49</v>
      </c>
      <c r="H59" s="50">
        <v>0</v>
      </c>
      <c r="I59" s="50">
        <v>18740.87</v>
      </c>
      <c r="J59" s="50">
        <v>0</v>
      </c>
      <c r="K59" s="50">
        <v>18740.87</v>
      </c>
      <c r="L59" s="50">
        <f>(I59+J59)-K59</f>
        <v>0</v>
      </c>
      <c r="M59" s="50">
        <v>0</v>
      </c>
      <c r="N59" s="49" t="s">
        <v>35</v>
      </c>
    </row>
    <row r="60" spans="1:14" ht="38.25">
      <c r="A60" s="48" t="s">
        <v>104</v>
      </c>
      <c r="B60" s="48" t="s">
        <v>105</v>
      </c>
      <c r="C60" s="49">
        <v>43817</v>
      </c>
      <c r="D60" s="48">
        <v>20182043</v>
      </c>
      <c r="E60" s="50">
        <v>144412.9</v>
      </c>
      <c r="F60" s="48" t="s">
        <v>47</v>
      </c>
      <c r="G60" s="48" t="s">
        <v>48</v>
      </c>
      <c r="H60" s="50">
        <v>124995</v>
      </c>
      <c r="I60" s="50">
        <v>19417.899999999994</v>
      </c>
      <c r="J60" s="50">
        <v>0</v>
      </c>
      <c r="K60" s="50">
        <v>0</v>
      </c>
      <c r="L60" s="50">
        <f>(I60+J60)-K60</f>
        <v>19417.899999999994</v>
      </c>
      <c r="M60" s="50">
        <v>19417.9</v>
      </c>
      <c r="N60" s="49">
        <v>47868</v>
      </c>
    </row>
    <row r="61" spans="1:14" ht="38.25">
      <c r="A61" s="48" t="s">
        <v>104</v>
      </c>
      <c r="B61" s="48" t="s">
        <v>105</v>
      </c>
      <c r="C61" s="49">
        <v>43817</v>
      </c>
      <c r="D61" s="48">
        <v>20182043</v>
      </c>
      <c r="E61" s="50">
        <v>175993.82</v>
      </c>
      <c r="F61" s="48" t="s">
        <v>50</v>
      </c>
      <c r="G61" s="48" t="s">
        <v>49</v>
      </c>
      <c r="H61" s="50">
        <v>57813.65</v>
      </c>
      <c r="I61" s="50">
        <v>118180.17000000001</v>
      </c>
      <c r="J61" s="50">
        <v>0</v>
      </c>
      <c r="K61" s="50">
        <v>118180.17</v>
      </c>
      <c r="L61" s="50">
        <f>(I61+J61)-K61</f>
        <v>0</v>
      </c>
      <c r="M61" s="50">
        <v>0</v>
      </c>
      <c r="N61" s="49">
        <v>47868</v>
      </c>
    </row>
    <row r="62" spans="1:14" ht="25.5">
      <c r="A62" s="48" t="s">
        <v>107</v>
      </c>
      <c r="B62" s="48" t="s">
        <v>108</v>
      </c>
      <c r="C62" s="49">
        <v>41439</v>
      </c>
      <c r="D62" s="48">
        <v>20121604</v>
      </c>
      <c r="E62" s="50">
        <v>177209.06</v>
      </c>
      <c r="F62" s="48" t="s">
        <v>47</v>
      </c>
      <c r="G62" s="48" t="s">
        <v>48</v>
      </c>
      <c r="H62" s="50">
        <v>173071.36</v>
      </c>
      <c r="I62" s="50">
        <v>4137.7</v>
      </c>
      <c r="J62" s="50">
        <v>0</v>
      </c>
      <c r="K62" s="50">
        <v>0</v>
      </c>
      <c r="L62" s="50">
        <f>(I62+J62)-K62</f>
        <v>4137.7</v>
      </c>
      <c r="M62" s="50">
        <v>0</v>
      </c>
      <c r="N62" s="49" t="s">
        <v>35</v>
      </c>
    </row>
    <row r="63" spans="1:14" ht="25.5">
      <c r="A63" s="48" t="s">
        <v>109</v>
      </c>
      <c r="B63" s="48" t="s">
        <v>110</v>
      </c>
      <c r="C63" s="49">
        <v>44260</v>
      </c>
      <c r="D63" s="48">
        <v>20201592</v>
      </c>
      <c r="E63" s="50">
        <v>13588.33</v>
      </c>
      <c r="F63" s="48" t="s">
        <v>47</v>
      </c>
      <c r="G63" s="48" t="s">
        <v>48</v>
      </c>
      <c r="H63" s="50">
        <v>1505.4</v>
      </c>
      <c r="I63" s="50">
        <v>12082.93</v>
      </c>
      <c r="J63" s="50">
        <v>0</v>
      </c>
      <c r="K63" s="50">
        <v>0</v>
      </c>
      <c r="L63" s="50">
        <f>(I63+J63)-K63</f>
        <v>12082.93</v>
      </c>
      <c r="M63" s="50">
        <v>0</v>
      </c>
      <c r="N63" s="49">
        <v>46832</v>
      </c>
    </row>
    <row r="64" spans="1:14" ht="25.5">
      <c r="A64" s="48" t="s">
        <v>220</v>
      </c>
      <c r="B64" s="48" t="s">
        <v>221</v>
      </c>
      <c r="C64" s="49">
        <v>44440</v>
      </c>
      <c r="D64" s="48">
        <v>20201275</v>
      </c>
      <c r="E64" s="50">
        <v>11713.05</v>
      </c>
      <c r="F64" s="48" t="s">
        <v>47</v>
      </c>
      <c r="G64" s="48" t="s">
        <v>48</v>
      </c>
      <c r="H64" s="50">
        <v>0</v>
      </c>
      <c r="I64" s="50">
        <v>11713.05</v>
      </c>
      <c r="J64" s="50">
        <v>0</v>
      </c>
      <c r="K64" s="50">
        <v>0</v>
      </c>
      <c r="L64" s="50">
        <f>(I64+J64)-K64</f>
        <v>11713.05</v>
      </c>
      <c r="M64" s="50">
        <v>0</v>
      </c>
      <c r="N64" s="49">
        <v>49142</v>
      </c>
    </row>
    <row r="65" spans="1:14" ht="25.5">
      <c r="A65" s="48" t="s">
        <v>220</v>
      </c>
      <c r="B65" s="48" t="s">
        <v>221</v>
      </c>
      <c r="C65" s="49">
        <v>44440</v>
      </c>
      <c r="D65" s="48">
        <v>20201275</v>
      </c>
      <c r="E65" s="50">
        <v>14272.79</v>
      </c>
      <c r="F65" s="48" t="s">
        <v>50</v>
      </c>
      <c r="G65" s="48" t="s">
        <v>49</v>
      </c>
      <c r="H65" s="50">
        <v>0</v>
      </c>
      <c r="I65" s="50">
        <v>14272.79</v>
      </c>
      <c r="J65" s="50">
        <v>0</v>
      </c>
      <c r="K65" s="50">
        <v>14272.79</v>
      </c>
      <c r="L65" s="50">
        <f>(I65+J65)-K65</f>
        <v>0</v>
      </c>
      <c r="M65" s="50">
        <v>0</v>
      </c>
      <c r="N65" s="49">
        <v>49142</v>
      </c>
    </row>
    <row r="66" spans="1:14" ht="25.5">
      <c r="A66" s="48" t="s">
        <v>111</v>
      </c>
      <c r="B66" s="48" t="s">
        <v>112</v>
      </c>
      <c r="C66" s="49">
        <v>42503</v>
      </c>
      <c r="D66" s="48">
        <v>20141955</v>
      </c>
      <c r="E66" s="50">
        <v>467756.03</v>
      </c>
      <c r="F66" s="48" t="s">
        <v>47</v>
      </c>
      <c r="G66" s="48" t="s">
        <v>48</v>
      </c>
      <c r="H66" s="50">
        <v>42623.78</v>
      </c>
      <c r="I66" s="50">
        <v>425132.25</v>
      </c>
      <c r="J66" s="50">
        <v>0</v>
      </c>
      <c r="K66" s="50">
        <v>0</v>
      </c>
      <c r="L66" s="50">
        <f>(I66+J66)-K66</f>
        <v>425132.25</v>
      </c>
      <c r="M66" s="50">
        <v>425132.25</v>
      </c>
      <c r="N66" s="49">
        <v>46037</v>
      </c>
    </row>
    <row r="67" spans="1:14" ht="25.5">
      <c r="A67" s="48" t="s">
        <v>113</v>
      </c>
      <c r="B67" s="48" t="s">
        <v>114</v>
      </c>
      <c r="C67" s="49">
        <v>43173</v>
      </c>
      <c r="D67" s="48">
        <v>20171116</v>
      </c>
      <c r="E67" s="50">
        <v>29339.18</v>
      </c>
      <c r="F67" s="48" t="s">
        <v>50</v>
      </c>
      <c r="G67" s="48" t="s">
        <v>49</v>
      </c>
      <c r="H67" s="50">
        <v>0</v>
      </c>
      <c r="I67" s="50">
        <v>5861</v>
      </c>
      <c r="J67" s="50">
        <v>0</v>
      </c>
      <c r="K67" s="50">
        <v>5861</v>
      </c>
      <c r="L67" s="50">
        <f>(I67+J67)-K67</f>
        <v>0</v>
      </c>
      <c r="M67" s="50">
        <v>0</v>
      </c>
      <c r="N67" s="49">
        <v>48174</v>
      </c>
    </row>
    <row r="68" spans="1:14" ht="25.5">
      <c r="A68" s="48" t="s">
        <v>113</v>
      </c>
      <c r="B68" s="48" t="s">
        <v>217</v>
      </c>
      <c r="C68" s="49">
        <v>44222</v>
      </c>
      <c r="D68" s="48">
        <v>20181601</v>
      </c>
      <c r="E68" s="50">
        <v>670339.71</v>
      </c>
      <c r="F68" s="48" t="s">
        <v>218</v>
      </c>
      <c r="G68" s="48" t="s">
        <v>48</v>
      </c>
      <c r="H68" s="50">
        <v>0</v>
      </c>
      <c r="I68" s="50">
        <v>670339.71</v>
      </c>
      <c r="J68" s="50">
        <v>0</v>
      </c>
      <c r="K68" s="50">
        <v>170346.72</v>
      </c>
      <c r="L68" s="50">
        <f>(I68+J68)-K68</f>
        <v>499992.99</v>
      </c>
      <c r="M68" s="50">
        <v>200000</v>
      </c>
      <c r="N68" s="49">
        <v>47269</v>
      </c>
    </row>
    <row r="69" spans="1:14" ht="25.5">
      <c r="A69" s="48" t="s">
        <v>115</v>
      </c>
      <c r="B69" s="48" t="s">
        <v>116</v>
      </c>
      <c r="C69" s="49">
        <v>43496</v>
      </c>
      <c r="D69" s="48">
        <v>20160395</v>
      </c>
      <c r="E69" s="50">
        <v>310510.72</v>
      </c>
      <c r="F69" s="48" t="s">
        <v>47</v>
      </c>
      <c r="G69" s="48" t="s">
        <v>48</v>
      </c>
      <c r="H69" s="50">
        <v>134468.24</v>
      </c>
      <c r="I69" s="50">
        <v>176042.48</v>
      </c>
      <c r="J69" s="50">
        <v>0</v>
      </c>
      <c r="K69" s="50">
        <v>0</v>
      </c>
      <c r="L69" s="50">
        <f>(I69+J69)-K69</f>
        <v>176042.48</v>
      </c>
      <c r="M69" s="50">
        <v>0</v>
      </c>
      <c r="N69" s="49">
        <v>47868</v>
      </c>
    </row>
    <row r="70" spans="1:14" ht="25.5">
      <c r="A70" s="48" t="s">
        <v>115</v>
      </c>
      <c r="B70" s="48" t="s">
        <v>117</v>
      </c>
      <c r="C70" s="49">
        <v>42670</v>
      </c>
      <c r="D70" s="48">
        <v>20150726</v>
      </c>
      <c r="E70" s="50">
        <v>16872.16</v>
      </c>
      <c r="F70" s="48" t="s">
        <v>47</v>
      </c>
      <c r="G70" s="48" t="s">
        <v>49</v>
      </c>
      <c r="H70" s="50">
        <v>9000</v>
      </c>
      <c r="I70" s="50">
        <v>7872.16</v>
      </c>
      <c r="J70" s="50">
        <v>0</v>
      </c>
      <c r="K70" s="50">
        <v>0</v>
      </c>
      <c r="L70" s="50">
        <f>(I70+J70)-K70</f>
        <v>7872.16</v>
      </c>
      <c r="M70" s="50">
        <v>7872.16</v>
      </c>
      <c r="N70" s="49">
        <v>48163</v>
      </c>
    </row>
    <row r="71" spans="1:14" ht="25.5">
      <c r="A71" s="48" t="s">
        <v>115</v>
      </c>
      <c r="B71" s="48" t="s">
        <v>118</v>
      </c>
      <c r="C71" s="49">
        <v>44218</v>
      </c>
      <c r="D71" s="48">
        <v>20171464</v>
      </c>
      <c r="E71" s="50">
        <v>423039.07</v>
      </c>
      <c r="F71" s="48" t="s">
        <v>47</v>
      </c>
      <c r="G71" s="48" t="s">
        <v>48</v>
      </c>
      <c r="H71" s="50">
        <v>314656.88</v>
      </c>
      <c r="I71" s="50">
        <v>108382.19</v>
      </c>
      <c r="J71" s="50">
        <v>0</v>
      </c>
      <c r="K71" s="50">
        <v>0</v>
      </c>
      <c r="L71" s="50">
        <f>(I71+J71)-K71</f>
        <v>108382.19</v>
      </c>
      <c r="M71" s="50">
        <v>0</v>
      </c>
      <c r="N71" s="49">
        <v>46597</v>
      </c>
    </row>
    <row r="72" spans="1:14" ht="25.5">
      <c r="A72" s="48" t="s">
        <v>115</v>
      </c>
      <c r="B72" s="48" t="s">
        <v>119</v>
      </c>
      <c r="C72" s="49">
        <v>44218</v>
      </c>
      <c r="D72" s="48">
        <v>20171464</v>
      </c>
      <c r="E72" s="50">
        <v>265929.44</v>
      </c>
      <c r="F72" s="48" t="s">
        <v>47</v>
      </c>
      <c r="G72" s="48" t="s">
        <v>48</v>
      </c>
      <c r="H72" s="50">
        <v>0</v>
      </c>
      <c r="I72" s="50">
        <v>265929.44</v>
      </c>
      <c r="J72" s="50">
        <v>0</v>
      </c>
      <c r="K72" s="50">
        <v>0</v>
      </c>
      <c r="L72" s="50">
        <f>(I72+J72)-K72</f>
        <v>265929.44</v>
      </c>
      <c r="M72" s="50">
        <v>200000</v>
      </c>
      <c r="N72" s="49">
        <v>46931</v>
      </c>
    </row>
    <row r="73" spans="1:14" ht="25.5">
      <c r="A73" s="48" t="s">
        <v>115</v>
      </c>
      <c r="B73" s="48" t="s">
        <v>34</v>
      </c>
      <c r="C73" s="49">
        <v>43010</v>
      </c>
      <c r="D73" s="48">
        <v>20152081</v>
      </c>
      <c r="E73" s="50">
        <v>119860.4</v>
      </c>
      <c r="F73" s="48" t="s">
        <v>47</v>
      </c>
      <c r="G73" s="48" t="s">
        <v>48</v>
      </c>
      <c r="H73" s="50">
        <v>0</v>
      </c>
      <c r="I73" s="50">
        <v>119860.4</v>
      </c>
      <c r="J73" s="50">
        <v>0</v>
      </c>
      <c r="K73" s="50">
        <v>0</v>
      </c>
      <c r="L73" s="50">
        <f>(I73+J73)-K73</f>
        <v>119860.4</v>
      </c>
      <c r="M73" s="50">
        <v>0</v>
      </c>
      <c r="N73" s="49">
        <v>47468</v>
      </c>
    </row>
    <row r="74" spans="1:14" ht="25.5">
      <c r="A74" s="48" t="s">
        <v>115</v>
      </c>
      <c r="B74" s="48" t="s">
        <v>34</v>
      </c>
      <c r="C74" s="49">
        <v>43010</v>
      </c>
      <c r="D74" s="48">
        <v>20152081</v>
      </c>
      <c r="E74" s="50">
        <v>21032.37</v>
      </c>
      <c r="F74" s="48" t="s">
        <v>50</v>
      </c>
      <c r="G74" s="48" t="s">
        <v>49</v>
      </c>
      <c r="H74" s="50">
        <v>0</v>
      </c>
      <c r="I74" s="50">
        <v>21032.37</v>
      </c>
      <c r="J74" s="50">
        <v>0</v>
      </c>
      <c r="K74" s="50">
        <v>21032.37</v>
      </c>
      <c r="L74" s="50">
        <f>(I74+J74)-K74</f>
        <v>0</v>
      </c>
      <c r="M74" s="50">
        <v>0</v>
      </c>
      <c r="N74" s="49">
        <v>49294</v>
      </c>
    </row>
    <row r="75" spans="1:14" ht="25.5">
      <c r="A75" s="48" t="s">
        <v>120</v>
      </c>
      <c r="B75" s="48" t="s">
        <v>108</v>
      </c>
      <c r="C75" s="49">
        <v>42789</v>
      </c>
      <c r="D75" s="48">
        <v>20151061</v>
      </c>
      <c r="E75" s="50">
        <v>8037.25</v>
      </c>
      <c r="F75" s="48" t="s">
        <v>50</v>
      </c>
      <c r="G75" s="48" t="s">
        <v>49</v>
      </c>
      <c r="H75" s="50">
        <v>4123</v>
      </c>
      <c r="I75" s="50">
        <v>3914.25</v>
      </c>
      <c r="J75" s="50">
        <v>0</v>
      </c>
      <c r="K75" s="50">
        <v>3914.25</v>
      </c>
      <c r="L75" s="50">
        <f>(I75+J75)-K75</f>
        <v>0</v>
      </c>
      <c r="M75" s="50">
        <v>0</v>
      </c>
      <c r="N75" s="49">
        <v>47555</v>
      </c>
    </row>
    <row r="76" spans="1:14" ht="25.5">
      <c r="A76" s="48" t="s">
        <v>121</v>
      </c>
      <c r="B76" s="48" t="s">
        <v>122</v>
      </c>
      <c r="C76" s="49">
        <v>42121</v>
      </c>
      <c r="D76" s="48">
        <v>20141650</v>
      </c>
      <c r="E76" s="50">
        <v>22444</v>
      </c>
      <c r="F76" s="48" t="s">
        <v>47</v>
      </c>
      <c r="G76" s="48" t="s">
        <v>48</v>
      </c>
      <c r="H76" s="50">
        <v>7453.58</v>
      </c>
      <c r="I76" s="50">
        <v>14990.42</v>
      </c>
      <c r="J76" s="50">
        <v>0</v>
      </c>
      <c r="K76" s="50">
        <v>14913.87</v>
      </c>
      <c r="L76" s="50">
        <f>(I76+J76)-K76</f>
        <v>76.549999999999272</v>
      </c>
      <c r="M76" s="50">
        <v>0</v>
      </c>
      <c r="N76" s="49">
        <v>46147</v>
      </c>
    </row>
    <row r="77" spans="1:14" ht="25.5">
      <c r="A77" s="48" t="s">
        <v>123</v>
      </c>
      <c r="B77" s="48" t="s">
        <v>124</v>
      </c>
      <c r="C77" s="49">
        <v>42278</v>
      </c>
      <c r="D77" s="48">
        <v>20151129</v>
      </c>
      <c r="E77" s="50">
        <v>65000</v>
      </c>
      <c r="F77" s="48" t="s">
        <v>47</v>
      </c>
      <c r="G77" s="48" t="s">
        <v>77</v>
      </c>
      <c r="H77" s="50">
        <v>7500</v>
      </c>
      <c r="I77" s="50">
        <v>57500</v>
      </c>
      <c r="J77" s="50">
        <v>0</v>
      </c>
      <c r="K77" s="50">
        <v>0</v>
      </c>
      <c r="L77" s="50">
        <f>(I77+J77)-K77</f>
        <v>57500</v>
      </c>
      <c r="M77" s="50">
        <v>0</v>
      </c>
      <c r="N77" s="49" t="s">
        <v>35</v>
      </c>
    </row>
    <row r="78" spans="1:14" ht="25.5">
      <c r="A78" s="48" t="s">
        <v>125</v>
      </c>
      <c r="B78" s="48" t="s">
        <v>128</v>
      </c>
      <c r="C78" s="49">
        <v>42149</v>
      </c>
      <c r="D78" s="48">
        <v>20141725</v>
      </c>
      <c r="E78" s="50">
        <v>335628.38</v>
      </c>
      <c r="F78" s="48" t="s">
        <v>47</v>
      </c>
      <c r="G78" s="48" t="s">
        <v>48</v>
      </c>
      <c r="H78" s="50">
        <v>216164.9</v>
      </c>
      <c r="I78" s="50">
        <v>119463.48</v>
      </c>
      <c r="J78" s="50">
        <v>0</v>
      </c>
      <c r="K78" s="50">
        <v>0</v>
      </c>
      <c r="L78" s="50">
        <f>(I78+J78)-K78</f>
        <v>119463.48</v>
      </c>
      <c r="M78" s="50">
        <v>0</v>
      </c>
      <c r="N78" s="49">
        <v>46807</v>
      </c>
    </row>
    <row r="79" spans="1:14" ht="25.5">
      <c r="A79" s="48" t="s">
        <v>125</v>
      </c>
      <c r="B79" s="48" t="s">
        <v>128</v>
      </c>
      <c r="C79" s="49">
        <v>42149</v>
      </c>
      <c r="D79" s="48">
        <v>20141725</v>
      </c>
      <c r="E79" s="50">
        <v>138666.71</v>
      </c>
      <c r="F79" s="48" t="s">
        <v>47</v>
      </c>
      <c r="G79" s="48" t="s">
        <v>49</v>
      </c>
      <c r="H79" s="50">
        <v>0</v>
      </c>
      <c r="I79" s="50">
        <v>138666.71</v>
      </c>
      <c r="J79" s="50">
        <v>0</v>
      </c>
      <c r="K79" s="50">
        <v>0</v>
      </c>
      <c r="L79" s="50">
        <f>(I79+J79)-K79</f>
        <v>138666.71</v>
      </c>
      <c r="M79" s="50">
        <v>0</v>
      </c>
      <c r="N79" s="49">
        <v>46807</v>
      </c>
    </row>
    <row r="80" spans="1:14" ht="25.5">
      <c r="A80" s="48" t="s">
        <v>125</v>
      </c>
      <c r="B80" s="48" t="s">
        <v>170</v>
      </c>
      <c r="C80" s="49">
        <v>45488</v>
      </c>
      <c r="D80" s="48">
        <v>20230085</v>
      </c>
      <c r="E80" s="50">
        <v>16372.89</v>
      </c>
      <c r="F80" s="48" t="s">
        <v>47</v>
      </c>
      <c r="G80" s="48" t="s">
        <v>48</v>
      </c>
      <c r="H80" s="50">
        <v>0</v>
      </c>
      <c r="I80" s="50">
        <v>16372.89</v>
      </c>
      <c r="J80" s="50">
        <v>0</v>
      </c>
      <c r="K80" s="50">
        <v>0</v>
      </c>
      <c r="L80" s="50">
        <f>(I80+J80)-K80</f>
        <v>16372.89</v>
      </c>
      <c r="M80" s="50">
        <v>0</v>
      </c>
      <c r="N80" s="49">
        <v>47377</v>
      </c>
    </row>
    <row r="81" spans="1:14" ht="25.5">
      <c r="A81" s="48" t="s">
        <v>125</v>
      </c>
      <c r="B81" s="48" t="s">
        <v>170</v>
      </c>
      <c r="C81" s="49">
        <v>45488</v>
      </c>
      <c r="D81" s="48">
        <v>20230085</v>
      </c>
      <c r="E81" s="50">
        <v>19956.83</v>
      </c>
      <c r="F81" s="48" t="s">
        <v>50</v>
      </c>
      <c r="G81" s="48" t="s">
        <v>49</v>
      </c>
      <c r="H81" s="50">
        <v>0</v>
      </c>
      <c r="I81" s="50">
        <v>19956.83</v>
      </c>
      <c r="J81" s="50">
        <v>0</v>
      </c>
      <c r="K81" s="50">
        <v>19956.83</v>
      </c>
      <c r="L81" s="50">
        <f>(I81+J81)-K81</f>
        <v>0</v>
      </c>
      <c r="M81" s="50">
        <v>0</v>
      </c>
      <c r="N81" s="49">
        <v>49203</v>
      </c>
    </row>
    <row r="82" spans="1:14" ht="25.5">
      <c r="A82" s="48" t="s">
        <v>129</v>
      </c>
      <c r="B82" s="49" t="s">
        <v>130</v>
      </c>
      <c r="C82" s="49">
        <v>42305</v>
      </c>
      <c r="D82" s="48">
        <v>920758</v>
      </c>
      <c r="E82" s="50">
        <v>100000</v>
      </c>
      <c r="F82" s="48" t="s">
        <v>47</v>
      </c>
      <c r="G82" s="48" t="s">
        <v>131</v>
      </c>
      <c r="H82" s="50">
        <v>29126.54</v>
      </c>
      <c r="I82" s="50">
        <v>70873.46</v>
      </c>
      <c r="J82" s="50">
        <v>0</v>
      </c>
      <c r="K82" s="50">
        <v>0</v>
      </c>
      <c r="L82" s="50">
        <f>(I82+J82)-K82</f>
        <v>70873.46</v>
      </c>
      <c r="M82" s="50">
        <v>70873.46</v>
      </c>
      <c r="N82" s="49" t="s">
        <v>35</v>
      </c>
    </row>
    <row r="83" spans="1:14" ht="25.5">
      <c r="A83" s="48" t="s">
        <v>129</v>
      </c>
      <c r="B83" s="49" t="s">
        <v>132</v>
      </c>
      <c r="C83" s="49">
        <v>44308</v>
      </c>
      <c r="D83" s="48">
        <v>20201650</v>
      </c>
      <c r="E83" s="50">
        <v>18122.92</v>
      </c>
      <c r="F83" s="48" t="s">
        <v>47</v>
      </c>
      <c r="G83" s="48" t="s">
        <v>48</v>
      </c>
      <c r="H83" s="50">
        <v>0</v>
      </c>
      <c r="I83" s="50">
        <v>18122.92</v>
      </c>
      <c r="J83" s="50">
        <v>0</v>
      </c>
      <c r="K83" s="50">
        <v>0</v>
      </c>
      <c r="L83" s="50">
        <f>(I83+J83)-K83</f>
        <v>18122.92</v>
      </c>
      <c r="M83" s="50">
        <v>0</v>
      </c>
      <c r="N83" s="49">
        <v>46561</v>
      </c>
    </row>
    <row r="84" spans="1:14" ht="25.5">
      <c r="A84" s="48" t="s">
        <v>129</v>
      </c>
      <c r="B84" s="49" t="s">
        <v>132</v>
      </c>
      <c r="C84" s="49">
        <v>44308</v>
      </c>
      <c r="D84" s="48">
        <v>20201650</v>
      </c>
      <c r="E84" s="50">
        <v>22093.58</v>
      </c>
      <c r="F84" s="48" t="s">
        <v>50</v>
      </c>
      <c r="G84" s="48" t="s">
        <v>49</v>
      </c>
      <c r="H84" s="50">
        <v>4406</v>
      </c>
      <c r="I84" s="50">
        <v>17687.58</v>
      </c>
      <c r="J84" s="50">
        <v>0</v>
      </c>
      <c r="K84" s="50">
        <v>17687.58</v>
      </c>
      <c r="L84" s="50">
        <f>(I84+J84)-K84</f>
        <v>0</v>
      </c>
      <c r="M84" s="50">
        <v>0</v>
      </c>
      <c r="N84" s="49">
        <v>48388</v>
      </c>
    </row>
    <row r="85" spans="1:14" ht="25.5">
      <c r="A85" s="48" t="s">
        <v>129</v>
      </c>
      <c r="B85" s="49" t="s">
        <v>117</v>
      </c>
      <c r="C85" s="49">
        <v>43531</v>
      </c>
      <c r="D85" s="48">
        <v>20160498</v>
      </c>
      <c r="E85" s="50">
        <v>1200593.89</v>
      </c>
      <c r="F85" s="48" t="s">
        <v>218</v>
      </c>
      <c r="G85" s="48" t="s">
        <v>48</v>
      </c>
      <c r="H85" s="50">
        <v>0</v>
      </c>
      <c r="I85" s="50">
        <v>1200593.89</v>
      </c>
      <c r="J85" s="50">
        <v>0</v>
      </c>
      <c r="K85" s="50">
        <v>0</v>
      </c>
      <c r="L85" s="50">
        <f>(I85+J85)-K85</f>
        <v>1200593.89</v>
      </c>
      <c r="M85" s="50">
        <v>1200593.89</v>
      </c>
      <c r="N85" s="49">
        <v>49179</v>
      </c>
    </row>
    <row r="86" spans="1:14" ht="25.5">
      <c r="A86" s="48" t="s">
        <v>129</v>
      </c>
      <c r="B86" s="49" t="s">
        <v>117</v>
      </c>
      <c r="C86" s="49">
        <v>43531</v>
      </c>
      <c r="D86" s="48" t="s">
        <v>230</v>
      </c>
      <c r="E86" s="50">
        <v>544291.8</v>
      </c>
      <c r="F86" s="48" t="s">
        <v>218</v>
      </c>
      <c r="G86" s="48" t="s">
        <v>48</v>
      </c>
      <c r="H86" s="50">
        <v>0</v>
      </c>
      <c r="I86" s="50">
        <v>544291.8</v>
      </c>
      <c r="J86" s="50">
        <v>0</v>
      </c>
      <c r="K86" s="50">
        <v>0</v>
      </c>
      <c r="L86" s="50">
        <f>(I86+J86)-K86</f>
        <v>544291.8</v>
      </c>
      <c r="M86" s="50">
        <v>544291.8</v>
      </c>
      <c r="N86" s="49">
        <v>49399</v>
      </c>
    </row>
    <row r="87" spans="1:14" ht="25.5">
      <c r="A87" s="48" t="s">
        <v>133</v>
      </c>
      <c r="B87" s="48" t="s">
        <v>134</v>
      </c>
      <c r="C87" s="49">
        <v>42265</v>
      </c>
      <c r="D87" s="48">
        <v>20150188</v>
      </c>
      <c r="E87" s="50">
        <v>22000.25</v>
      </c>
      <c r="F87" s="48" t="s">
        <v>47</v>
      </c>
      <c r="G87" s="48" t="s">
        <v>48</v>
      </c>
      <c r="H87" s="50">
        <v>19887.02</v>
      </c>
      <c r="I87" s="50">
        <v>2113.23</v>
      </c>
      <c r="J87" s="50">
        <v>0</v>
      </c>
      <c r="K87" s="50">
        <v>0</v>
      </c>
      <c r="L87" s="50">
        <f>(I87+J87)-K87</f>
        <v>2113.23</v>
      </c>
      <c r="M87" s="50">
        <v>2113.23</v>
      </c>
      <c r="N87" s="49">
        <v>47259</v>
      </c>
    </row>
    <row r="88" spans="1:14" ht="25.5">
      <c r="A88" s="48" t="s">
        <v>133</v>
      </c>
      <c r="B88" s="48" t="s">
        <v>134</v>
      </c>
      <c r="C88" s="49">
        <v>42265</v>
      </c>
      <c r="D88" s="48">
        <v>20150188</v>
      </c>
      <c r="E88" s="50">
        <v>10000</v>
      </c>
      <c r="F88" s="48" t="s">
        <v>70</v>
      </c>
      <c r="G88" s="48" t="s">
        <v>49</v>
      </c>
      <c r="H88" s="50">
        <v>0</v>
      </c>
      <c r="I88" s="50">
        <v>10000</v>
      </c>
      <c r="J88" s="50">
        <v>0</v>
      </c>
      <c r="K88" s="50">
        <v>0</v>
      </c>
      <c r="L88" s="50">
        <f>(I88+J88)-K88</f>
        <v>10000</v>
      </c>
      <c r="M88" s="50">
        <v>10000</v>
      </c>
      <c r="N88" s="49">
        <v>47462</v>
      </c>
    </row>
    <row r="89" spans="1:14" ht="25.5">
      <c r="A89" s="48" t="s">
        <v>133</v>
      </c>
      <c r="B89" s="48" t="s">
        <v>134</v>
      </c>
      <c r="C89" s="49">
        <v>42265</v>
      </c>
      <c r="D89" s="48">
        <v>20150188</v>
      </c>
      <c r="E89" s="50">
        <v>10000</v>
      </c>
      <c r="F89" s="48" t="s">
        <v>70</v>
      </c>
      <c r="G89" s="48" t="s">
        <v>49</v>
      </c>
      <c r="H89" s="50">
        <v>0</v>
      </c>
      <c r="I89" s="50">
        <v>10000</v>
      </c>
      <c r="J89" s="50">
        <v>0</v>
      </c>
      <c r="K89" s="50">
        <v>0</v>
      </c>
      <c r="L89" s="50">
        <f>(I89+J89)-K89</f>
        <v>10000</v>
      </c>
      <c r="M89" s="50">
        <v>10000</v>
      </c>
      <c r="N89" s="49">
        <v>47521</v>
      </c>
    </row>
    <row r="90" spans="1:14" ht="25.5">
      <c r="A90" s="48" t="s">
        <v>133</v>
      </c>
      <c r="B90" s="48" t="s">
        <v>134</v>
      </c>
      <c r="C90" s="49">
        <v>42265</v>
      </c>
      <c r="D90" s="48">
        <v>20150188</v>
      </c>
      <c r="E90" s="50">
        <v>6800.85</v>
      </c>
      <c r="F90" s="48" t="s">
        <v>70</v>
      </c>
      <c r="G90" s="48" t="s">
        <v>49</v>
      </c>
      <c r="H90" s="50">
        <v>0</v>
      </c>
      <c r="I90" s="50">
        <v>6800.85</v>
      </c>
      <c r="J90" s="50">
        <v>0</v>
      </c>
      <c r="K90" s="50">
        <v>0</v>
      </c>
      <c r="L90" s="50">
        <f>(I90+J90)-K90</f>
        <v>6800.85</v>
      </c>
      <c r="M90" s="50">
        <v>6800.85</v>
      </c>
      <c r="N90" s="49">
        <v>47793</v>
      </c>
    </row>
    <row r="91" spans="1:14" ht="25.5">
      <c r="A91" s="48" t="s">
        <v>133</v>
      </c>
      <c r="B91" s="48" t="s">
        <v>135</v>
      </c>
      <c r="C91" s="49">
        <v>42823</v>
      </c>
      <c r="D91" s="48">
        <v>20151659</v>
      </c>
      <c r="E91" s="50">
        <v>26466.67</v>
      </c>
      <c r="F91" s="48" t="s">
        <v>47</v>
      </c>
      <c r="G91" s="48" t="s">
        <v>49</v>
      </c>
      <c r="H91" s="50">
        <v>23841.45</v>
      </c>
      <c r="I91" s="50">
        <v>0</v>
      </c>
      <c r="J91" s="50">
        <v>0</v>
      </c>
      <c r="K91" s="50">
        <v>0</v>
      </c>
      <c r="L91" s="50">
        <f>(I91+J91)-K91</f>
        <v>0</v>
      </c>
      <c r="M91" s="50">
        <v>0</v>
      </c>
      <c r="N91" s="49">
        <v>45601</v>
      </c>
    </row>
    <row r="92" spans="1:14" ht="25.5">
      <c r="A92" s="48" t="s">
        <v>133</v>
      </c>
      <c r="B92" s="48" t="s">
        <v>136</v>
      </c>
      <c r="C92" s="49">
        <v>43635</v>
      </c>
      <c r="D92" s="48">
        <v>20182040</v>
      </c>
      <c r="E92" s="50">
        <v>18058.14</v>
      </c>
      <c r="F92" s="48" t="s">
        <v>50</v>
      </c>
      <c r="G92" s="48" t="s">
        <v>49</v>
      </c>
      <c r="H92" s="50">
        <v>0</v>
      </c>
      <c r="I92" s="50">
        <v>18058.14</v>
      </c>
      <c r="J92" s="50">
        <v>0</v>
      </c>
      <c r="K92" s="50">
        <v>0</v>
      </c>
      <c r="L92" s="50">
        <f>(I92+J92)-K92</f>
        <v>18058.14</v>
      </c>
      <c r="M92" s="50">
        <v>18058.14</v>
      </c>
      <c r="N92" s="49">
        <v>47993</v>
      </c>
    </row>
    <row r="93" spans="1:14" ht="25.5">
      <c r="A93" s="48" t="s">
        <v>137</v>
      </c>
      <c r="B93" s="48" t="s">
        <v>108</v>
      </c>
      <c r="C93" s="49">
        <v>42531</v>
      </c>
      <c r="D93" s="48">
        <v>20151644</v>
      </c>
      <c r="E93" s="50">
        <v>12995.22</v>
      </c>
      <c r="F93" s="48" t="s">
        <v>50</v>
      </c>
      <c r="G93" s="48" t="s">
        <v>49</v>
      </c>
      <c r="H93" s="50">
        <v>0</v>
      </c>
      <c r="I93" s="50">
        <v>12995.22</v>
      </c>
      <c r="J93" s="50">
        <v>0</v>
      </c>
      <c r="K93" s="50">
        <v>12995.22</v>
      </c>
      <c r="L93" s="50">
        <f>(I93+J93)-K93</f>
        <v>0</v>
      </c>
      <c r="M93" s="50">
        <v>0</v>
      </c>
      <c r="N93" s="49">
        <v>47993</v>
      </c>
    </row>
    <row r="94" spans="1:14" ht="25.5">
      <c r="A94" s="48" t="s">
        <v>138</v>
      </c>
      <c r="B94" s="48" t="s">
        <v>139</v>
      </c>
      <c r="C94" s="49">
        <v>43371</v>
      </c>
      <c r="D94" s="48">
        <v>20172148</v>
      </c>
      <c r="E94" s="50">
        <v>286612.85</v>
      </c>
      <c r="F94" s="48" t="s">
        <v>47</v>
      </c>
      <c r="G94" s="48" t="s">
        <v>48</v>
      </c>
      <c r="H94" s="50">
        <v>151127.97</v>
      </c>
      <c r="I94" s="50">
        <v>135484.88</v>
      </c>
      <c r="J94" s="50">
        <v>0</v>
      </c>
      <c r="K94" s="50">
        <v>0</v>
      </c>
      <c r="L94" s="50">
        <f>(I94+J94)-K94</f>
        <v>135484.88</v>
      </c>
      <c r="M94" s="50">
        <v>0</v>
      </c>
      <c r="N94" s="49">
        <v>46357</v>
      </c>
    </row>
    <row r="95" spans="1:14" ht="25.5">
      <c r="A95" s="48" t="s">
        <v>140</v>
      </c>
      <c r="B95" s="48" t="s">
        <v>141</v>
      </c>
      <c r="C95" s="49">
        <v>44286</v>
      </c>
      <c r="D95" s="48">
        <v>20200699</v>
      </c>
      <c r="E95" s="50">
        <v>15292.93</v>
      </c>
      <c r="F95" s="48" t="s">
        <v>47</v>
      </c>
      <c r="G95" s="48" t="s">
        <v>48</v>
      </c>
      <c r="H95" s="50">
        <v>3036.55</v>
      </c>
      <c r="I95" s="50">
        <v>12256.380000000001</v>
      </c>
      <c r="J95" s="50">
        <v>0</v>
      </c>
      <c r="K95" s="50">
        <v>0</v>
      </c>
      <c r="L95" s="50">
        <f>(I95+J95)-K95</f>
        <v>12256.380000000001</v>
      </c>
      <c r="M95" s="50">
        <v>0</v>
      </c>
      <c r="N95" s="49">
        <v>46803</v>
      </c>
    </row>
    <row r="96" spans="1:14" ht="25.5">
      <c r="A96" s="48" t="s">
        <v>140</v>
      </c>
      <c r="B96" s="48" t="s">
        <v>141</v>
      </c>
      <c r="C96" s="49">
        <v>44286</v>
      </c>
      <c r="D96" s="48">
        <v>20200699</v>
      </c>
      <c r="E96" s="50">
        <v>18637.99</v>
      </c>
      <c r="F96" s="48" t="s">
        <v>50</v>
      </c>
      <c r="G96" s="48" t="s">
        <v>49</v>
      </c>
      <c r="H96" s="50">
        <v>0</v>
      </c>
      <c r="I96" s="50">
        <v>18637.99</v>
      </c>
      <c r="J96" s="50">
        <v>0</v>
      </c>
      <c r="K96" s="50">
        <v>18637.99</v>
      </c>
      <c r="L96" s="50">
        <f>(I96+J96)-K96</f>
        <v>0</v>
      </c>
      <c r="M96" s="50">
        <v>0</v>
      </c>
      <c r="N96" s="49">
        <v>48630</v>
      </c>
    </row>
    <row r="97" spans="1:14" ht="25.5">
      <c r="A97" s="106" t="s">
        <v>60</v>
      </c>
      <c r="B97" s="67" t="s">
        <v>470</v>
      </c>
      <c r="C97" s="109">
        <v>45602</v>
      </c>
      <c r="D97" s="106" t="s">
        <v>177</v>
      </c>
      <c r="E97" s="108">
        <v>450</v>
      </c>
      <c r="F97" s="48" t="s">
        <v>226</v>
      </c>
      <c r="G97" s="48" t="s">
        <v>229</v>
      </c>
      <c r="H97" s="50">
        <v>6.2</v>
      </c>
      <c r="I97" s="50">
        <v>443.8</v>
      </c>
      <c r="J97" s="50">
        <v>0</v>
      </c>
      <c r="K97" s="50">
        <v>14.99</v>
      </c>
      <c r="L97" s="50">
        <f>(I97+J97)-K97</f>
        <v>428.81</v>
      </c>
      <c r="M97" s="50">
        <v>428.81</v>
      </c>
      <c r="N97" s="49" t="s">
        <v>35</v>
      </c>
    </row>
    <row r="98" spans="1:14" ht="25.5">
      <c r="A98" s="106" t="s">
        <v>98</v>
      </c>
      <c r="B98" s="67" t="s">
        <v>145</v>
      </c>
      <c r="C98" s="109" t="s">
        <v>478</v>
      </c>
      <c r="D98" s="106" t="s">
        <v>178</v>
      </c>
      <c r="E98" s="108">
        <v>450</v>
      </c>
      <c r="F98" s="48" t="s">
        <v>226</v>
      </c>
      <c r="G98" s="48" t="s">
        <v>229</v>
      </c>
      <c r="H98" s="50">
        <v>1.31</v>
      </c>
      <c r="I98" s="50">
        <v>448.69</v>
      </c>
      <c r="J98" s="50">
        <v>0</v>
      </c>
      <c r="K98" s="50">
        <v>14.99</v>
      </c>
      <c r="L98" s="50">
        <f>(I98+J98)-K98</f>
        <v>433.7</v>
      </c>
      <c r="M98" s="50">
        <v>433.7</v>
      </c>
      <c r="N98" s="49" t="s">
        <v>35</v>
      </c>
    </row>
    <row r="99" spans="1:14" ht="38.25">
      <c r="A99" s="106" t="s">
        <v>129</v>
      </c>
      <c r="B99" s="67" t="s">
        <v>471</v>
      </c>
      <c r="C99" s="109" t="s">
        <v>478</v>
      </c>
      <c r="D99" s="67" t="s">
        <v>476</v>
      </c>
      <c r="E99" s="50">
        <v>4500</v>
      </c>
      <c r="F99" s="48" t="s">
        <v>226</v>
      </c>
      <c r="G99" s="48" t="s">
        <v>229</v>
      </c>
      <c r="H99" s="50">
        <v>13.14</v>
      </c>
      <c r="I99" s="50">
        <v>4486.86</v>
      </c>
      <c r="J99" s="50">
        <v>0</v>
      </c>
      <c r="K99" s="50">
        <v>149.9</v>
      </c>
      <c r="L99" s="50">
        <f>(I99+J99)-K99</f>
        <v>4336.96</v>
      </c>
      <c r="M99" s="50">
        <v>4336.96</v>
      </c>
      <c r="N99" s="49" t="s">
        <v>35</v>
      </c>
    </row>
    <row r="100" spans="1:14" ht="38.25">
      <c r="A100" s="106" t="s">
        <v>60</v>
      </c>
      <c r="B100" s="67" t="s">
        <v>472</v>
      </c>
      <c r="C100" s="109">
        <v>45873</v>
      </c>
      <c r="D100" s="106" t="s">
        <v>281</v>
      </c>
      <c r="E100" s="108">
        <v>450</v>
      </c>
      <c r="F100" s="48" t="s">
        <v>226</v>
      </c>
      <c r="G100" s="48" t="s">
        <v>229</v>
      </c>
      <c r="H100" s="50">
        <v>0</v>
      </c>
      <c r="I100" s="50">
        <v>0</v>
      </c>
      <c r="J100" s="108">
        <v>450</v>
      </c>
      <c r="K100" s="50">
        <v>5.83</v>
      </c>
      <c r="L100" s="50">
        <f>(I100+J100)-K100</f>
        <v>444.17</v>
      </c>
      <c r="M100" s="50">
        <v>444.17</v>
      </c>
      <c r="N100" s="49" t="s">
        <v>35</v>
      </c>
    </row>
    <row r="101" spans="1:14" ht="25.5">
      <c r="A101" s="106" t="s">
        <v>220</v>
      </c>
      <c r="B101" s="67" t="s">
        <v>473</v>
      </c>
      <c r="C101" s="109">
        <v>45812</v>
      </c>
      <c r="D101" s="106" t="s">
        <v>278</v>
      </c>
      <c r="E101" s="108">
        <v>453.22</v>
      </c>
      <c r="F101" s="48" t="s">
        <v>226</v>
      </c>
      <c r="G101" s="48" t="s">
        <v>229</v>
      </c>
      <c r="H101" s="50">
        <v>0</v>
      </c>
      <c r="I101" s="50">
        <v>0</v>
      </c>
      <c r="J101" s="108">
        <v>453.22</v>
      </c>
      <c r="K101" s="50">
        <v>2.85</v>
      </c>
      <c r="L101" s="50">
        <f>(I101+J101)-K101</f>
        <v>450.37</v>
      </c>
      <c r="M101" s="50">
        <v>450.37</v>
      </c>
      <c r="N101" s="49" t="s">
        <v>35</v>
      </c>
    </row>
    <row r="102" spans="1:14" ht="25.5">
      <c r="A102" s="106" t="s">
        <v>78</v>
      </c>
      <c r="B102" s="67" t="s">
        <v>474</v>
      </c>
      <c r="C102" s="109">
        <v>45786</v>
      </c>
      <c r="D102" s="106" t="s">
        <v>282</v>
      </c>
      <c r="E102" s="108">
        <v>455.02</v>
      </c>
      <c r="F102" s="48" t="s">
        <v>226</v>
      </c>
      <c r="G102" s="48" t="s">
        <v>229</v>
      </c>
      <c r="H102" s="50">
        <v>0</v>
      </c>
      <c r="I102" s="50">
        <v>0</v>
      </c>
      <c r="J102" s="108">
        <v>455.02</v>
      </c>
      <c r="K102" s="50">
        <v>3.86</v>
      </c>
      <c r="L102" s="50">
        <f>(I102+J102)-K102</f>
        <v>451.15999999999997</v>
      </c>
      <c r="M102" s="50">
        <v>451.16</v>
      </c>
      <c r="N102" s="49" t="s">
        <v>35</v>
      </c>
    </row>
    <row r="103" spans="1:14" ht="38.25">
      <c r="A103" s="106" t="s">
        <v>78</v>
      </c>
      <c r="B103" s="67" t="s">
        <v>475</v>
      </c>
      <c r="C103" s="109">
        <v>45777</v>
      </c>
      <c r="D103" s="67" t="s">
        <v>477</v>
      </c>
      <c r="E103" s="108">
        <v>455.22</v>
      </c>
      <c r="F103" s="48" t="s">
        <v>226</v>
      </c>
      <c r="G103" s="48" t="s">
        <v>229</v>
      </c>
      <c r="H103" s="50">
        <v>0</v>
      </c>
      <c r="I103" s="50">
        <v>0</v>
      </c>
      <c r="J103" s="108">
        <v>455.22</v>
      </c>
      <c r="K103" s="50">
        <v>3.16</v>
      </c>
      <c r="L103" s="50">
        <f>(I103+J103)-K103</f>
        <v>452.06</v>
      </c>
      <c r="M103" s="50">
        <v>452.06</v>
      </c>
      <c r="N103" s="49" t="s">
        <v>35</v>
      </c>
    </row>
    <row r="104" spans="1:14" s="28" customFormat="1">
      <c r="A104" s="106" t="s">
        <v>222</v>
      </c>
      <c r="B104" s="114" t="s">
        <v>480</v>
      </c>
      <c r="C104" s="109">
        <v>45532</v>
      </c>
      <c r="D104" s="106">
        <v>20201627</v>
      </c>
      <c r="E104" s="108">
        <v>1348</v>
      </c>
      <c r="F104" s="111" t="s">
        <v>226</v>
      </c>
      <c r="G104" s="111" t="s">
        <v>224</v>
      </c>
      <c r="H104" s="113">
        <v>483.8</v>
      </c>
      <c r="I104" s="113">
        <v>864.2</v>
      </c>
      <c r="J104" s="108">
        <v>0</v>
      </c>
      <c r="K104" s="113">
        <v>864.2</v>
      </c>
      <c r="L104" s="112">
        <f>(I104+J104)-K104</f>
        <v>0</v>
      </c>
      <c r="M104" s="112"/>
      <c r="N104" s="115" t="s">
        <v>35</v>
      </c>
    </row>
    <row r="105" spans="1:14" s="28" customFormat="1">
      <c r="A105" s="106" t="s">
        <v>138</v>
      </c>
      <c r="B105" s="114" t="s">
        <v>481</v>
      </c>
      <c r="C105" s="109">
        <v>45569</v>
      </c>
      <c r="D105" s="106">
        <v>20211698</v>
      </c>
      <c r="E105" s="108">
        <v>1348</v>
      </c>
      <c r="F105" s="111" t="s">
        <v>226</v>
      </c>
      <c r="G105" s="111" t="s">
        <v>224</v>
      </c>
      <c r="H105" s="113">
        <v>299.15</v>
      </c>
      <c r="I105" s="113">
        <v>1048.85</v>
      </c>
      <c r="J105" s="108">
        <v>0</v>
      </c>
      <c r="K105" s="113">
        <v>1048.85</v>
      </c>
      <c r="L105" s="112">
        <f>(I105+J105)-K105</f>
        <v>0</v>
      </c>
      <c r="M105" s="112"/>
      <c r="N105" s="115" t="s">
        <v>35</v>
      </c>
    </row>
    <row r="106" spans="1:14" s="28" customFormat="1" ht="25.5">
      <c r="A106" s="106" t="s">
        <v>479</v>
      </c>
      <c r="B106" s="114" t="s">
        <v>482</v>
      </c>
      <c r="C106" s="109">
        <v>45506</v>
      </c>
      <c r="D106" s="106">
        <v>20222010</v>
      </c>
      <c r="E106" s="108">
        <v>591.22</v>
      </c>
      <c r="F106" s="111" t="s">
        <v>226</v>
      </c>
      <c r="G106" s="111" t="s">
        <v>224</v>
      </c>
      <c r="H106" s="112">
        <v>89.09</v>
      </c>
      <c r="I106" s="113">
        <v>502.13</v>
      </c>
      <c r="J106" s="108">
        <v>0</v>
      </c>
      <c r="K106" s="113">
        <v>502.13</v>
      </c>
      <c r="L106" s="112">
        <f>(I106+J106)-K106</f>
        <v>0</v>
      </c>
      <c r="M106" s="112"/>
      <c r="N106" s="115" t="s">
        <v>35</v>
      </c>
    </row>
    <row r="107" spans="1:14" s="28" customFormat="1" ht="25.5">
      <c r="A107" s="106" t="s">
        <v>120</v>
      </c>
      <c r="B107" s="114" t="s">
        <v>483</v>
      </c>
      <c r="C107" s="109">
        <v>45645</v>
      </c>
      <c r="D107" s="106">
        <v>20220887</v>
      </c>
      <c r="E107" s="108">
        <v>1643.34</v>
      </c>
      <c r="F107" s="111" t="s">
        <v>226</v>
      </c>
      <c r="G107" s="111" t="s">
        <v>224</v>
      </c>
      <c r="H107" s="112">
        <v>301.65</v>
      </c>
      <c r="I107" s="113">
        <v>1341.69</v>
      </c>
      <c r="J107" s="108">
        <v>0</v>
      </c>
      <c r="K107" s="113">
        <v>1341.69</v>
      </c>
      <c r="L107" s="112">
        <f>(I107+J107)-K107</f>
        <v>0</v>
      </c>
      <c r="M107" s="112"/>
      <c r="N107" s="115" t="s">
        <v>35</v>
      </c>
    </row>
    <row r="108" spans="1:14" s="28" customFormat="1">
      <c r="A108" s="106" t="s">
        <v>56</v>
      </c>
      <c r="B108" s="114" t="s">
        <v>231</v>
      </c>
      <c r="C108" s="109">
        <v>45709</v>
      </c>
      <c r="D108" s="106">
        <v>20222089</v>
      </c>
      <c r="E108" s="108">
        <v>2452</v>
      </c>
      <c r="F108" s="111" t="s">
        <v>226</v>
      </c>
      <c r="G108" s="111" t="s">
        <v>224</v>
      </c>
      <c r="H108" s="112">
        <v>127.64</v>
      </c>
      <c r="I108" s="113">
        <v>2324.36</v>
      </c>
      <c r="J108" s="108">
        <v>0</v>
      </c>
      <c r="K108" s="113">
        <v>2324.36</v>
      </c>
      <c r="L108" s="112">
        <f>(I108+J108)-K108</f>
        <v>0</v>
      </c>
      <c r="M108" s="112"/>
      <c r="N108" s="115" t="s">
        <v>35</v>
      </c>
    </row>
    <row r="109" spans="1:14" s="28" customFormat="1" ht="25.5">
      <c r="A109" s="106" t="s">
        <v>222</v>
      </c>
      <c r="B109" s="114" t="s">
        <v>484</v>
      </c>
      <c r="C109" s="109">
        <v>45965</v>
      </c>
      <c r="D109" s="106" t="s">
        <v>254</v>
      </c>
      <c r="E109" s="108">
        <v>760</v>
      </c>
      <c r="F109" s="111" t="s">
        <v>226</v>
      </c>
      <c r="G109" s="111" t="s">
        <v>224</v>
      </c>
      <c r="H109" s="112">
        <v>0</v>
      </c>
      <c r="I109" s="113">
        <v>0</v>
      </c>
      <c r="J109" s="108">
        <v>760</v>
      </c>
      <c r="K109" s="113">
        <v>60.38</v>
      </c>
      <c r="L109" s="112">
        <f>(I109+J109)-K109</f>
        <v>699.62</v>
      </c>
      <c r="M109" s="112">
        <v>699.62</v>
      </c>
      <c r="N109" s="115" t="s">
        <v>35</v>
      </c>
    </row>
    <row r="110" spans="1:14">
      <c r="A110" s="106" t="s">
        <v>222</v>
      </c>
      <c r="B110" s="67" t="s">
        <v>480</v>
      </c>
      <c r="C110" s="107">
        <v>45995</v>
      </c>
      <c r="D110" s="106">
        <v>20201627</v>
      </c>
      <c r="E110" s="108">
        <f>18000-4500</f>
        <v>13500</v>
      </c>
      <c r="F110" s="111" t="s">
        <v>226</v>
      </c>
      <c r="G110" s="111" t="s">
        <v>223</v>
      </c>
      <c r="H110" s="112">
        <v>118.28</v>
      </c>
      <c r="I110" s="108">
        <v>17881.72</v>
      </c>
      <c r="J110" s="108">
        <v>0</v>
      </c>
      <c r="K110" s="112">
        <v>149.57</v>
      </c>
      <c r="L110" s="112">
        <v>13232.150000000001</v>
      </c>
      <c r="M110" s="112">
        <v>13232.15</v>
      </c>
      <c r="N110" s="115" t="s">
        <v>35</v>
      </c>
    </row>
    <row r="111" spans="1:14" ht="25.5">
      <c r="A111" s="106" t="s">
        <v>137</v>
      </c>
      <c r="B111" s="67" t="s">
        <v>494</v>
      </c>
      <c r="C111" s="107">
        <v>45453</v>
      </c>
      <c r="D111" s="106" t="s">
        <v>191</v>
      </c>
      <c r="E111" s="108">
        <v>550</v>
      </c>
      <c r="F111" s="111" t="s">
        <v>226</v>
      </c>
      <c r="G111" s="111" t="s">
        <v>223</v>
      </c>
      <c r="H111" s="112">
        <v>4.53</v>
      </c>
      <c r="I111" s="108">
        <v>545.47</v>
      </c>
      <c r="J111" s="108">
        <v>0</v>
      </c>
      <c r="K111" s="112">
        <v>6.11</v>
      </c>
      <c r="L111" s="112">
        <v>539.36</v>
      </c>
      <c r="M111" s="112">
        <v>539.36</v>
      </c>
      <c r="N111" s="115" t="s">
        <v>35</v>
      </c>
    </row>
    <row r="112" spans="1:14" ht="25.5">
      <c r="A112" s="106" t="s">
        <v>137</v>
      </c>
      <c r="B112" s="67" t="s">
        <v>495</v>
      </c>
      <c r="C112" s="107">
        <v>45450</v>
      </c>
      <c r="D112" s="106" t="s">
        <v>192</v>
      </c>
      <c r="E112" s="108">
        <v>550</v>
      </c>
      <c r="F112" s="111" t="s">
        <v>226</v>
      </c>
      <c r="G112" s="111" t="s">
        <v>223</v>
      </c>
      <c r="H112" s="112">
        <v>4.53</v>
      </c>
      <c r="I112" s="108">
        <v>545.47</v>
      </c>
      <c r="J112" s="108">
        <v>0</v>
      </c>
      <c r="K112" s="112">
        <v>6.11</v>
      </c>
      <c r="L112" s="112">
        <v>539.36</v>
      </c>
      <c r="M112" s="112">
        <v>539.36</v>
      </c>
      <c r="N112" s="115" t="s">
        <v>35</v>
      </c>
    </row>
    <row r="113" spans="1:14" ht="25.5">
      <c r="A113" s="106" t="s">
        <v>137</v>
      </c>
      <c r="B113" s="67" t="s">
        <v>496</v>
      </c>
      <c r="C113" s="107">
        <v>45453</v>
      </c>
      <c r="D113" s="106" t="s">
        <v>193</v>
      </c>
      <c r="E113" s="108">
        <v>550</v>
      </c>
      <c r="F113" s="111" t="s">
        <v>226</v>
      </c>
      <c r="G113" s="111" t="s">
        <v>223</v>
      </c>
      <c r="H113" s="112">
        <v>4.43</v>
      </c>
      <c r="I113" s="108">
        <v>545.57</v>
      </c>
      <c r="J113" s="108">
        <v>0</v>
      </c>
      <c r="K113" s="112">
        <v>6.11</v>
      </c>
      <c r="L113" s="112">
        <v>539.46</v>
      </c>
      <c r="M113" s="112">
        <v>539.46</v>
      </c>
      <c r="N113" s="115" t="s">
        <v>35</v>
      </c>
    </row>
    <row r="114" spans="1:14" ht="25.5">
      <c r="A114" s="106" t="s">
        <v>137</v>
      </c>
      <c r="B114" s="67" t="s">
        <v>497</v>
      </c>
      <c r="C114" s="107">
        <v>45457</v>
      </c>
      <c r="D114" s="106" t="s">
        <v>194</v>
      </c>
      <c r="E114" s="108">
        <v>550</v>
      </c>
      <c r="F114" s="111" t="s">
        <v>226</v>
      </c>
      <c r="G114" s="111" t="s">
        <v>223</v>
      </c>
      <c r="H114" s="112">
        <v>4.53</v>
      </c>
      <c r="I114" s="108">
        <v>545.47</v>
      </c>
      <c r="J114" s="108">
        <v>0</v>
      </c>
      <c r="K114" s="112">
        <v>6.11</v>
      </c>
      <c r="L114" s="112">
        <v>539.36</v>
      </c>
      <c r="M114" s="112">
        <v>539.36</v>
      </c>
      <c r="N114" s="115" t="s">
        <v>35</v>
      </c>
    </row>
    <row r="115" spans="1:14" ht="25.5">
      <c r="A115" s="106" t="s">
        <v>137</v>
      </c>
      <c r="B115" s="67" t="s">
        <v>498</v>
      </c>
      <c r="C115" s="107">
        <v>45461</v>
      </c>
      <c r="D115" s="106" t="s">
        <v>195</v>
      </c>
      <c r="E115" s="108">
        <v>550</v>
      </c>
      <c r="F115" s="111" t="s">
        <v>226</v>
      </c>
      <c r="G115" s="111" t="s">
        <v>223</v>
      </c>
      <c r="H115" s="112">
        <v>4.4</v>
      </c>
      <c r="I115" s="108">
        <v>545.6</v>
      </c>
      <c r="J115" s="108">
        <v>0</v>
      </c>
      <c r="K115" s="112">
        <v>6.11</v>
      </c>
      <c r="L115" s="112">
        <v>539.49</v>
      </c>
      <c r="M115" s="112">
        <v>539.49</v>
      </c>
      <c r="N115" s="115" t="s">
        <v>35</v>
      </c>
    </row>
    <row r="116" spans="1:14" ht="25.5">
      <c r="A116" s="106" t="s">
        <v>137</v>
      </c>
      <c r="B116" s="67" t="s">
        <v>499</v>
      </c>
      <c r="C116" s="107">
        <v>45461</v>
      </c>
      <c r="D116" s="106" t="s">
        <v>196</v>
      </c>
      <c r="E116" s="108">
        <v>550</v>
      </c>
      <c r="F116" s="111" t="s">
        <v>226</v>
      </c>
      <c r="G116" s="111" t="s">
        <v>223</v>
      </c>
      <c r="H116" s="112">
        <v>4.4</v>
      </c>
      <c r="I116" s="108">
        <v>545.6</v>
      </c>
      <c r="J116" s="108">
        <v>0</v>
      </c>
      <c r="K116" s="112">
        <v>6.11</v>
      </c>
      <c r="L116" s="112">
        <v>539.49</v>
      </c>
      <c r="M116" s="112">
        <v>539.49</v>
      </c>
      <c r="N116" s="115" t="s">
        <v>35</v>
      </c>
    </row>
    <row r="117" spans="1:14" ht="38.25">
      <c r="A117" s="106" t="s">
        <v>137</v>
      </c>
      <c r="B117" s="67" t="s">
        <v>500</v>
      </c>
      <c r="C117" s="107">
        <v>45464</v>
      </c>
      <c r="D117" s="106" t="s">
        <v>197</v>
      </c>
      <c r="E117" s="108">
        <v>550</v>
      </c>
      <c r="F117" s="111" t="s">
        <v>226</v>
      </c>
      <c r="G117" s="111" t="s">
        <v>223</v>
      </c>
      <c r="H117" s="112">
        <v>4.43</v>
      </c>
      <c r="I117" s="108">
        <v>545.57</v>
      </c>
      <c r="J117" s="108">
        <v>0</v>
      </c>
      <c r="K117" s="112">
        <v>6.11</v>
      </c>
      <c r="L117" s="112">
        <v>539.46</v>
      </c>
      <c r="M117" s="112">
        <v>539.46</v>
      </c>
      <c r="N117" s="115" t="s">
        <v>35</v>
      </c>
    </row>
    <row r="118" spans="1:14" ht="38.25">
      <c r="A118" s="106" t="s">
        <v>137</v>
      </c>
      <c r="B118" s="67" t="s">
        <v>501</v>
      </c>
      <c r="C118" s="107">
        <v>45464</v>
      </c>
      <c r="D118" s="106" t="s">
        <v>198</v>
      </c>
      <c r="E118" s="108">
        <v>550</v>
      </c>
      <c r="F118" s="111" t="s">
        <v>226</v>
      </c>
      <c r="G118" s="111" t="s">
        <v>223</v>
      </c>
      <c r="H118" s="112">
        <v>4.43</v>
      </c>
      <c r="I118" s="108">
        <v>545.57</v>
      </c>
      <c r="J118" s="108">
        <v>0</v>
      </c>
      <c r="K118" s="112">
        <v>6.11</v>
      </c>
      <c r="L118" s="112">
        <v>539.46</v>
      </c>
      <c r="M118" s="112">
        <v>539.46</v>
      </c>
      <c r="N118" s="115" t="s">
        <v>35</v>
      </c>
    </row>
    <row r="119" spans="1:14" ht="25.5">
      <c r="A119" s="106" t="s">
        <v>137</v>
      </c>
      <c r="B119" s="67" t="s">
        <v>502</v>
      </c>
      <c r="C119" s="107">
        <v>45478</v>
      </c>
      <c r="D119" s="106" t="s">
        <v>199</v>
      </c>
      <c r="E119" s="108">
        <v>550</v>
      </c>
      <c r="F119" s="111" t="s">
        <v>226</v>
      </c>
      <c r="G119" s="111" t="s">
        <v>223</v>
      </c>
      <c r="H119" s="112">
        <v>4.4</v>
      </c>
      <c r="I119" s="108">
        <v>545.6</v>
      </c>
      <c r="J119" s="108">
        <v>0</v>
      </c>
      <c r="K119" s="112">
        <v>6.11</v>
      </c>
      <c r="L119" s="112">
        <v>539.49</v>
      </c>
      <c r="M119" s="112">
        <v>539.49</v>
      </c>
      <c r="N119" s="115" t="s">
        <v>35</v>
      </c>
    </row>
    <row r="120" spans="1:14">
      <c r="A120" s="106" t="s">
        <v>137</v>
      </c>
      <c r="B120" s="67" t="s">
        <v>503</v>
      </c>
      <c r="C120" s="107">
        <v>45478</v>
      </c>
      <c r="D120" s="106" t="s">
        <v>200</v>
      </c>
      <c r="E120" s="108">
        <v>550</v>
      </c>
      <c r="F120" s="111" t="s">
        <v>226</v>
      </c>
      <c r="G120" s="111" t="s">
        <v>223</v>
      </c>
      <c r="H120" s="112">
        <v>4.17</v>
      </c>
      <c r="I120" s="108">
        <v>545.83</v>
      </c>
      <c r="J120" s="108">
        <v>0</v>
      </c>
      <c r="K120" s="112">
        <v>6.11</v>
      </c>
      <c r="L120" s="112">
        <v>539.72</v>
      </c>
      <c r="M120" s="112">
        <v>539.72</v>
      </c>
      <c r="N120" s="115" t="s">
        <v>35</v>
      </c>
    </row>
    <row r="121" spans="1:14" ht="25.5">
      <c r="A121" s="106" t="s">
        <v>137</v>
      </c>
      <c r="B121" s="67" t="s">
        <v>504</v>
      </c>
      <c r="C121" s="107">
        <v>45478</v>
      </c>
      <c r="D121" s="106" t="s">
        <v>201</v>
      </c>
      <c r="E121" s="108">
        <v>550</v>
      </c>
      <c r="F121" s="111" t="s">
        <v>226</v>
      </c>
      <c r="G121" s="111" t="s">
        <v>223</v>
      </c>
      <c r="H121" s="112">
        <v>4.28</v>
      </c>
      <c r="I121" s="108">
        <v>545.72</v>
      </c>
      <c r="J121" s="108">
        <v>0</v>
      </c>
      <c r="K121" s="112">
        <v>6.11</v>
      </c>
      <c r="L121" s="112">
        <v>539.61</v>
      </c>
      <c r="M121" s="112">
        <v>539.61</v>
      </c>
      <c r="N121" s="115" t="s">
        <v>35</v>
      </c>
    </row>
    <row r="122" spans="1:14">
      <c r="A122" s="106" t="s">
        <v>137</v>
      </c>
      <c r="B122" s="67" t="s">
        <v>505</v>
      </c>
      <c r="C122" s="107">
        <v>45478</v>
      </c>
      <c r="D122" s="106" t="s">
        <v>202</v>
      </c>
      <c r="E122" s="108">
        <v>550</v>
      </c>
      <c r="F122" s="111" t="s">
        <v>226</v>
      </c>
      <c r="G122" s="111" t="s">
        <v>223</v>
      </c>
      <c r="H122" s="112">
        <v>4.28</v>
      </c>
      <c r="I122" s="108">
        <v>545.72</v>
      </c>
      <c r="J122" s="108">
        <v>0</v>
      </c>
      <c r="K122" s="112">
        <v>6.11</v>
      </c>
      <c r="L122" s="112">
        <v>539.61</v>
      </c>
      <c r="M122" s="112">
        <v>539.61</v>
      </c>
      <c r="N122" s="115" t="s">
        <v>35</v>
      </c>
    </row>
    <row r="123" spans="1:14" ht="25.5">
      <c r="A123" s="106" t="s">
        <v>137</v>
      </c>
      <c r="B123" s="67" t="s">
        <v>506</v>
      </c>
      <c r="C123" s="107">
        <v>45478</v>
      </c>
      <c r="D123" s="106" t="s">
        <v>203</v>
      </c>
      <c r="E123" s="108">
        <v>550</v>
      </c>
      <c r="F123" s="111" t="s">
        <v>226</v>
      </c>
      <c r="G123" s="111" t="s">
        <v>223</v>
      </c>
      <c r="H123" s="112">
        <v>4.28</v>
      </c>
      <c r="I123" s="108">
        <v>545.72</v>
      </c>
      <c r="J123" s="108">
        <v>0</v>
      </c>
      <c r="K123" s="112">
        <v>6.11</v>
      </c>
      <c r="L123" s="112">
        <v>539.61</v>
      </c>
      <c r="M123" s="112">
        <v>539.61</v>
      </c>
      <c r="N123" s="115" t="s">
        <v>35</v>
      </c>
    </row>
    <row r="124" spans="1:14" ht="25.5">
      <c r="A124" s="106" t="s">
        <v>137</v>
      </c>
      <c r="B124" s="67" t="s">
        <v>233</v>
      </c>
      <c r="C124" s="107">
        <v>45474</v>
      </c>
      <c r="D124" s="106" t="s">
        <v>204</v>
      </c>
      <c r="E124" s="108">
        <v>550</v>
      </c>
      <c r="F124" s="111" t="s">
        <v>226</v>
      </c>
      <c r="G124" s="111" t="s">
        <v>223</v>
      </c>
      <c r="H124" s="112">
        <v>4.17</v>
      </c>
      <c r="I124" s="108">
        <v>545.83</v>
      </c>
      <c r="J124" s="108">
        <v>0</v>
      </c>
      <c r="K124" s="112">
        <v>6.11</v>
      </c>
      <c r="L124" s="112">
        <v>539.72</v>
      </c>
      <c r="M124" s="112">
        <v>539.72</v>
      </c>
      <c r="N124" s="115" t="s">
        <v>35</v>
      </c>
    </row>
    <row r="125" spans="1:14" ht="38.25">
      <c r="A125" s="106" t="s">
        <v>232</v>
      </c>
      <c r="B125" s="67" t="s">
        <v>507</v>
      </c>
      <c r="C125" s="107">
        <v>45495</v>
      </c>
      <c r="D125" s="106" t="s">
        <v>205</v>
      </c>
      <c r="E125" s="108">
        <v>550</v>
      </c>
      <c r="F125" s="111" t="s">
        <v>226</v>
      </c>
      <c r="G125" s="111" t="s">
        <v>223</v>
      </c>
      <c r="H125" s="112">
        <v>3.51</v>
      </c>
      <c r="I125" s="108">
        <v>546.49</v>
      </c>
      <c r="J125" s="108">
        <v>0</v>
      </c>
      <c r="K125" s="112">
        <v>6.11</v>
      </c>
      <c r="L125" s="112">
        <v>540.38</v>
      </c>
      <c r="M125" s="112">
        <v>540.38</v>
      </c>
      <c r="N125" s="115" t="s">
        <v>35</v>
      </c>
    </row>
    <row r="126" spans="1:14" ht="25.5">
      <c r="A126" s="106" t="s">
        <v>137</v>
      </c>
      <c r="B126" s="67" t="s">
        <v>508</v>
      </c>
      <c r="C126" s="107">
        <v>45497</v>
      </c>
      <c r="D126" s="106" t="s">
        <v>206</v>
      </c>
      <c r="E126" s="108">
        <v>550</v>
      </c>
      <c r="F126" s="111" t="s">
        <v>226</v>
      </c>
      <c r="G126" s="111" t="s">
        <v>223</v>
      </c>
      <c r="H126" s="112">
        <v>4.1</v>
      </c>
      <c r="I126" s="108">
        <v>545.9</v>
      </c>
      <c r="J126" s="108">
        <v>0</v>
      </c>
      <c r="K126" s="112">
        <v>6.11</v>
      </c>
      <c r="L126" s="112">
        <v>539.79</v>
      </c>
      <c r="M126" s="112">
        <v>539.79</v>
      </c>
      <c r="N126" s="115" t="s">
        <v>35</v>
      </c>
    </row>
    <row r="127" spans="1:14">
      <c r="A127" s="106" t="s">
        <v>137</v>
      </c>
      <c r="B127" s="67" t="s">
        <v>509</v>
      </c>
      <c r="C127" s="107">
        <v>45510</v>
      </c>
      <c r="D127" s="106" t="s">
        <v>207</v>
      </c>
      <c r="E127" s="108">
        <v>550</v>
      </c>
      <c r="F127" s="111" t="s">
        <v>226</v>
      </c>
      <c r="G127" s="111" t="s">
        <v>223</v>
      </c>
      <c r="H127" s="112">
        <v>3.87</v>
      </c>
      <c r="I127" s="108">
        <v>546.13</v>
      </c>
      <c r="J127" s="108">
        <v>0</v>
      </c>
      <c r="K127" s="112">
        <v>6.11</v>
      </c>
      <c r="L127" s="112">
        <v>540.02</v>
      </c>
      <c r="M127" s="112">
        <v>540.02</v>
      </c>
      <c r="N127" s="115" t="s">
        <v>35</v>
      </c>
    </row>
    <row r="128" spans="1:14" ht="25.5">
      <c r="A128" s="106" t="s">
        <v>137</v>
      </c>
      <c r="B128" s="67" t="s">
        <v>510</v>
      </c>
      <c r="C128" s="107">
        <v>45510</v>
      </c>
      <c r="D128" s="106" t="s">
        <v>208</v>
      </c>
      <c r="E128" s="108">
        <v>550</v>
      </c>
      <c r="F128" s="111" t="s">
        <v>226</v>
      </c>
      <c r="G128" s="111" t="s">
        <v>223</v>
      </c>
      <c r="H128" s="112">
        <v>4.1</v>
      </c>
      <c r="I128" s="108">
        <v>545.9</v>
      </c>
      <c r="J128" s="108">
        <v>0</v>
      </c>
      <c r="K128" s="112">
        <v>6.11</v>
      </c>
      <c r="L128" s="112">
        <v>539.79</v>
      </c>
      <c r="M128" s="112">
        <v>539.79</v>
      </c>
      <c r="N128" s="115" t="s">
        <v>35</v>
      </c>
    </row>
    <row r="129" spans="1:14" ht="25.5">
      <c r="A129" s="106" t="s">
        <v>137</v>
      </c>
      <c r="B129" s="67" t="s">
        <v>511</v>
      </c>
      <c r="C129" s="107">
        <v>45510</v>
      </c>
      <c r="D129" s="106" t="s">
        <v>209</v>
      </c>
      <c r="E129" s="108">
        <v>550</v>
      </c>
      <c r="F129" s="111" t="s">
        <v>226</v>
      </c>
      <c r="G129" s="111" t="s">
        <v>223</v>
      </c>
      <c r="H129" s="112">
        <v>3.51</v>
      </c>
      <c r="I129" s="108">
        <v>546.49</v>
      </c>
      <c r="J129" s="108">
        <v>0</v>
      </c>
      <c r="K129" s="112">
        <v>6.11</v>
      </c>
      <c r="L129" s="112">
        <v>540.38</v>
      </c>
      <c r="M129" s="112">
        <v>540.38</v>
      </c>
      <c r="N129" s="115" t="s">
        <v>35</v>
      </c>
    </row>
    <row r="130" spans="1:14" ht="25.5">
      <c r="A130" s="106" t="s">
        <v>137</v>
      </c>
      <c r="B130" s="67" t="s">
        <v>512</v>
      </c>
      <c r="C130" s="107">
        <v>45510</v>
      </c>
      <c r="D130" s="106" t="s">
        <v>210</v>
      </c>
      <c r="E130" s="108">
        <v>550</v>
      </c>
      <c r="F130" s="111" t="s">
        <v>226</v>
      </c>
      <c r="G130" s="111" t="s">
        <v>223</v>
      </c>
      <c r="H130" s="112">
        <v>3.87</v>
      </c>
      <c r="I130" s="108">
        <v>546.13</v>
      </c>
      <c r="J130" s="108">
        <v>0</v>
      </c>
      <c r="K130" s="112">
        <v>6.11</v>
      </c>
      <c r="L130" s="112">
        <v>540.02</v>
      </c>
      <c r="M130" s="112">
        <v>540.02</v>
      </c>
      <c r="N130" s="115" t="s">
        <v>35</v>
      </c>
    </row>
    <row r="131" spans="1:14" ht="25.5">
      <c r="A131" s="106" t="s">
        <v>137</v>
      </c>
      <c r="B131" s="67" t="s">
        <v>513</v>
      </c>
      <c r="C131" s="107">
        <v>45538</v>
      </c>
      <c r="D131" s="106" t="s">
        <v>211</v>
      </c>
      <c r="E131" s="108">
        <v>550</v>
      </c>
      <c r="F131" s="111" t="s">
        <v>226</v>
      </c>
      <c r="G131" s="111" t="s">
        <v>223</v>
      </c>
      <c r="H131" s="112">
        <v>2.41</v>
      </c>
      <c r="I131" s="108">
        <v>547.59</v>
      </c>
      <c r="J131" s="108">
        <v>0</v>
      </c>
      <c r="K131" s="112">
        <v>6.11</v>
      </c>
      <c r="L131" s="112">
        <v>541.48</v>
      </c>
      <c r="M131" s="112">
        <v>541.48</v>
      </c>
      <c r="N131" s="115" t="s">
        <v>35</v>
      </c>
    </row>
    <row r="132" spans="1:14">
      <c r="A132" s="106" t="s">
        <v>137</v>
      </c>
      <c r="B132" s="67" t="s">
        <v>514</v>
      </c>
      <c r="C132" s="107">
        <v>45538</v>
      </c>
      <c r="D132" s="106" t="s">
        <v>212</v>
      </c>
      <c r="E132" s="108">
        <v>550</v>
      </c>
      <c r="F132" s="111" t="s">
        <v>226</v>
      </c>
      <c r="G132" s="111" t="s">
        <v>223</v>
      </c>
      <c r="H132" s="112">
        <v>2.94</v>
      </c>
      <c r="I132" s="108">
        <v>547.06</v>
      </c>
      <c r="J132" s="108">
        <v>0</v>
      </c>
      <c r="K132" s="112">
        <v>6.11</v>
      </c>
      <c r="L132" s="112">
        <v>540.94999999999993</v>
      </c>
      <c r="M132" s="112">
        <v>540.94999999999993</v>
      </c>
      <c r="N132" s="115" t="s">
        <v>35</v>
      </c>
    </row>
    <row r="133" spans="1:14" ht="25.5">
      <c r="A133" s="106" t="s">
        <v>137</v>
      </c>
      <c r="B133" s="67" t="s">
        <v>515</v>
      </c>
      <c r="C133" s="107">
        <v>45561</v>
      </c>
      <c r="D133" s="106" t="s">
        <v>215</v>
      </c>
      <c r="E133" s="108">
        <v>550</v>
      </c>
      <c r="F133" s="111" t="s">
        <v>226</v>
      </c>
      <c r="G133" s="111" t="s">
        <v>223</v>
      </c>
      <c r="H133" s="112">
        <v>2.41</v>
      </c>
      <c r="I133" s="108">
        <v>547.59</v>
      </c>
      <c r="J133" s="108">
        <v>0</v>
      </c>
      <c r="K133" s="112">
        <v>6.11</v>
      </c>
      <c r="L133" s="112">
        <v>541.48</v>
      </c>
      <c r="M133" s="112">
        <v>541.48</v>
      </c>
      <c r="N133" s="115" t="s">
        <v>35</v>
      </c>
    </row>
    <row r="134" spans="1:14" ht="25.5">
      <c r="A134" s="106" t="s">
        <v>137</v>
      </c>
      <c r="B134" s="67" t="s">
        <v>516</v>
      </c>
      <c r="C134" s="107">
        <v>45552</v>
      </c>
      <c r="D134" s="106" t="s">
        <v>216</v>
      </c>
      <c r="E134" s="108">
        <v>550</v>
      </c>
      <c r="F134" s="111" t="s">
        <v>226</v>
      </c>
      <c r="G134" s="111" t="s">
        <v>223</v>
      </c>
      <c r="H134" s="112">
        <v>5.66</v>
      </c>
      <c r="I134" s="108">
        <v>544.34</v>
      </c>
      <c r="J134" s="108">
        <v>0</v>
      </c>
      <c r="K134" s="112">
        <v>6.11</v>
      </c>
      <c r="L134" s="112">
        <v>538.23</v>
      </c>
      <c r="M134" s="112">
        <v>538.23</v>
      </c>
      <c r="N134" s="115" t="s">
        <v>35</v>
      </c>
    </row>
    <row r="135" spans="1:14">
      <c r="A135" s="106" t="s">
        <v>56</v>
      </c>
      <c r="B135" s="67" t="s">
        <v>231</v>
      </c>
      <c r="C135" s="107">
        <v>45709</v>
      </c>
      <c r="D135" s="106" t="s">
        <v>568</v>
      </c>
      <c r="E135" s="108">
        <v>4500</v>
      </c>
      <c r="F135" s="111" t="s">
        <v>226</v>
      </c>
      <c r="G135" s="111" t="s">
        <v>223</v>
      </c>
      <c r="H135" s="112">
        <v>5.34</v>
      </c>
      <c r="I135" s="108">
        <v>4494.66</v>
      </c>
      <c r="J135" s="108">
        <v>0</v>
      </c>
      <c r="K135" s="112">
        <v>49.97</v>
      </c>
      <c r="L135" s="112">
        <v>4444.69</v>
      </c>
      <c r="M135" s="112">
        <v>4494.66</v>
      </c>
      <c r="N135" s="115" t="s">
        <v>35</v>
      </c>
    </row>
    <row r="136" spans="1:14" ht="25.5">
      <c r="A136" s="106" t="s">
        <v>137</v>
      </c>
      <c r="B136" s="67" t="s">
        <v>517</v>
      </c>
      <c r="C136" s="107">
        <v>45608</v>
      </c>
      <c r="D136" s="106" t="s">
        <v>213</v>
      </c>
      <c r="E136" s="108">
        <v>550</v>
      </c>
      <c r="F136" s="111" t="s">
        <v>226</v>
      </c>
      <c r="G136" s="111" t="s">
        <v>223</v>
      </c>
      <c r="H136" s="112">
        <v>0</v>
      </c>
      <c r="I136" s="112">
        <v>0</v>
      </c>
      <c r="J136" s="108">
        <v>550</v>
      </c>
      <c r="K136" s="112">
        <v>5.64</v>
      </c>
      <c r="L136" s="112">
        <v>544.36</v>
      </c>
      <c r="M136" s="112">
        <v>544.36</v>
      </c>
      <c r="N136" s="115" t="s">
        <v>35</v>
      </c>
    </row>
    <row r="137" spans="1:14" ht="25.5">
      <c r="A137" s="106" t="s">
        <v>137</v>
      </c>
      <c r="B137" s="67" t="s">
        <v>518</v>
      </c>
      <c r="C137" s="107">
        <v>45608</v>
      </c>
      <c r="D137" s="106" t="s">
        <v>214</v>
      </c>
      <c r="E137" s="108">
        <v>550</v>
      </c>
      <c r="F137" s="111" t="s">
        <v>226</v>
      </c>
      <c r="G137" s="111" t="s">
        <v>223</v>
      </c>
      <c r="H137" s="112">
        <v>0</v>
      </c>
      <c r="I137" s="112">
        <v>0</v>
      </c>
      <c r="J137" s="108">
        <v>550</v>
      </c>
      <c r="K137" s="112">
        <v>5.64</v>
      </c>
      <c r="L137" s="112">
        <v>544.36</v>
      </c>
      <c r="M137" s="112">
        <v>544.36</v>
      </c>
      <c r="N137" s="115" t="s">
        <v>35</v>
      </c>
    </row>
    <row r="138" spans="1:14" ht="25.5">
      <c r="A138" s="106" t="s">
        <v>232</v>
      </c>
      <c r="B138" s="67" t="s">
        <v>519</v>
      </c>
      <c r="C138" s="107">
        <v>45712</v>
      </c>
      <c r="D138" s="106" t="s">
        <v>569</v>
      </c>
      <c r="E138" s="108">
        <v>550</v>
      </c>
      <c r="F138" s="111" t="s">
        <v>226</v>
      </c>
      <c r="G138" s="111" t="s">
        <v>223</v>
      </c>
      <c r="H138" s="112">
        <v>0</v>
      </c>
      <c r="I138" s="112">
        <v>0</v>
      </c>
      <c r="J138" s="108">
        <v>550</v>
      </c>
      <c r="K138" s="112">
        <v>5.64</v>
      </c>
      <c r="L138" s="112">
        <v>544.36</v>
      </c>
      <c r="M138" s="112">
        <v>544.36</v>
      </c>
      <c r="N138" s="115" t="s">
        <v>35</v>
      </c>
    </row>
    <row r="139" spans="1:14" ht="25.5">
      <c r="A139" s="106" t="s">
        <v>486</v>
      </c>
      <c r="B139" s="67" t="s">
        <v>520</v>
      </c>
      <c r="C139" s="107">
        <v>45709</v>
      </c>
      <c r="D139" s="106" t="s">
        <v>570</v>
      </c>
      <c r="E139" s="108">
        <v>550</v>
      </c>
      <c r="F139" s="111" t="s">
        <v>226</v>
      </c>
      <c r="G139" s="111" t="s">
        <v>223</v>
      </c>
      <c r="H139" s="112">
        <v>0</v>
      </c>
      <c r="I139" s="112">
        <v>0</v>
      </c>
      <c r="J139" s="108">
        <v>550</v>
      </c>
      <c r="K139" s="112">
        <v>5.64</v>
      </c>
      <c r="L139" s="112">
        <v>544.36</v>
      </c>
      <c r="M139" s="112">
        <v>544.36</v>
      </c>
      <c r="N139" s="115" t="s">
        <v>35</v>
      </c>
    </row>
    <row r="140" spans="1:14" ht="25.5">
      <c r="A140" s="106" t="s">
        <v>232</v>
      </c>
      <c r="B140" s="67" t="s">
        <v>521</v>
      </c>
      <c r="C140" s="107">
        <v>45712</v>
      </c>
      <c r="D140" s="106" t="s">
        <v>571</v>
      </c>
      <c r="E140" s="108">
        <v>550</v>
      </c>
      <c r="F140" s="111" t="s">
        <v>226</v>
      </c>
      <c r="G140" s="111" t="s">
        <v>223</v>
      </c>
      <c r="H140" s="112">
        <v>0</v>
      </c>
      <c r="I140" s="112">
        <v>0</v>
      </c>
      <c r="J140" s="108">
        <v>550</v>
      </c>
      <c r="K140" s="112">
        <v>5.64</v>
      </c>
      <c r="L140" s="112">
        <v>544.36</v>
      </c>
      <c r="M140" s="112">
        <v>544.36</v>
      </c>
      <c r="N140" s="115" t="s">
        <v>35</v>
      </c>
    </row>
    <row r="141" spans="1:14">
      <c r="A141" s="106" t="s">
        <v>487</v>
      </c>
      <c r="B141" s="67" t="s">
        <v>522</v>
      </c>
      <c r="C141" s="107">
        <v>45722</v>
      </c>
      <c r="D141" s="106" t="s">
        <v>572</v>
      </c>
      <c r="E141" s="108">
        <v>550</v>
      </c>
      <c r="F141" s="111" t="s">
        <v>226</v>
      </c>
      <c r="G141" s="111" t="s">
        <v>223</v>
      </c>
      <c r="H141" s="112">
        <v>0</v>
      </c>
      <c r="I141" s="112">
        <v>0</v>
      </c>
      <c r="J141" s="108">
        <v>550</v>
      </c>
      <c r="K141" s="112">
        <v>5.64</v>
      </c>
      <c r="L141" s="112">
        <v>544.36</v>
      </c>
      <c r="M141" s="112">
        <v>544.36</v>
      </c>
      <c r="N141" s="115" t="s">
        <v>35</v>
      </c>
    </row>
    <row r="142" spans="1:14" ht="25.5">
      <c r="A142" s="106" t="s">
        <v>137</v>
      </c>
      <c r="B142" s="67" t="s">
        <v>523</v>
      </c>
      <c r="C142" s="107">
        <v>45691</v>
      </c>
      <c r="D142" s="106" t="s">
        <v>573</v>
      </c>
      <c r="E142" s="108">
        <v>550</v>
      </c>
      <c r="F142" s="111" t="s">
        <v>226</v>
      </c>
      <c r="G142" s="111" t="s">
        <v>223</v>
      </c>
      <c r="H142" s="112">
        <v>0</v>
      </c>
      <c r="I142" s="112">
        <v>0</v>
      </c>
      <c r="J142" s="108">
        <v>550</v>
      </c>
      <c r="K142" s="112">
        <v>4.22</v>
      </c>
      <c r="L142" s="112">
        <v>545.78</v>
      </c>
      <c r="M142" s="112">
        <v>545.78</v>
      </c>
      <c r="N142" s="115" t="s">
        <v>35</v>
      </c>
    </row>
    <row r="143" spans="1:14" ht="38.25">
      <c r="A143" s="106" t="s">
        <v>487</v>
      </c>
      <c r="B143" s="67" t="s">
        <v>524</v>
      </c>
      <c r="C143" s="107">
        <v>45712</v>
      </c>
      <c r="D143" s="106" t="s">
        <v>574</v>
      </c>
      <c r="E143" s="108">
        <v>550</v>
      </c>
      <c r="F143" s="111" t="s">
        <v>226</v>
      </c>
      <c r="G143" s="111" t="s">
        <v>223</v>
      </c>
      <c r="H143" s="112">
        <v>0</v>
      </c>
      <c r="I143" s="112">
        <v>0</v>
      </c>
      <c r="J143" s="108">
        <v>550</v>
      </c>
      <c r="K143" s="112">
        <v>4.22</v>
      </c>
      <c r="L143" s="112">
        <v>545.78</v>
      </c>
      <c r="M143" s="112">
        <v>545.78</v>
      </c>
      <c r="N143" s="115" t="s">
        <v>35</v>
      </c>
    </row>
    <row r="144" spans="1:14" ht="25.5">
      <c r="A144" s="106" t="s">
        <v>487</v>
      </c>
      <c r="B144" s="67" t="s">
        <v>525</v>
      </c>
      <c r="C144" s="107">
        <v>45740</v>
      </c>
      <c r="D144" s="106" t="s">
        <v>575</v>
      </c>
      <c r="E144" s="108">
        <v>550</v>
      </c>
      <c r="F144" s="111" t="s">
        <v>226</v>
      </c>
      <c r="G144" s="111" t="s">
        <v>223</v>
      </c>
      <c r="H144" s="112">
        <v>0</v>
      </c>
      <c r="I144" s="112">
        <v>0</v>
      </c>
      <c r="J144" s="108">
        <v>550</v>
      </c>
      <c r="K144" s="112">
        <v>4.22</v>
      </c>
      <c r="L144" s="112">
        <v>545.78</v>
      </c>
      <c r="M144" s="112">
        <v>545.78</v>
      </c>
      <c r="N144" s="115" t="s">
        <v>35</v>
      </c>
    </row>
    <row r="145" spans="1:14" ht="25.5">
      <c r="A145" s="106" t="s">
        <v>220</v>
      </c>
      <c r="B145" s="67" t="s">
        <v>526</v>
      </c>
      <c r="C145" s="107">
        <v>45762</v>
      </c>
      <c r="D145" s="106" t="s">
        <v>373</v>
      </c>
      <c r="E145" s="108">
        <v>550</v>
      </c>
      <c r="F145" s="111" t="s">
        <v>226</v>
      </c>
      <c r="G145" s="111" t="s">
        <v>223</v>
      </c>
      <c r="H145" s="112">
        <v>0</v>
      </c>
      <c r="I145" s="112">
        <v>0</v>
      </c>
      <c r="J145" s="108">
        <v>550</v>
      </c>
      <c r="K145" s="112">
        <v>4.22</v>
      </c>
      <c r="L145" s="112">
        <v>545.78</v>
      </c>
      <c r="M145" s="112">
        <v>545.78</v>
      </c>
      <c r="N145" s="115" t="s">
        <v>35</v>
      </c>
    </row>
    <row r="146" spans="1:14" ht="25.5">
      <c r="A146" s="106" t="s">
        <v>489</v>
      </c>
      <c r="B146" s="67" t="s">
        <v>527</v>
      </c>
      <c r="C146" s="107">
        <v>45783</v>
      </c>
      <c r="D146" s="106" t="s">
        <v>374</v>
      </c>
      <c r="E146" s="108">
        <v>1000</v>
      </c>
      <c r="F146" s="111" t="s">
        <v>226</v>
      </c>
      <c r="G146" s="111" t="s">
        <v>223</v>
      </c>
      <c r="H146" s="112">
        <v>0</v>
      </c>
      <c r="I146" s="112">
        <v>0</v>
      </c>
      <c r="J146" s="108">
        <v>1000</v>
      </c>
      <c r="K146" s="112">
        <v>7.67</v>
      </c>
      <c r="L146" s="112">
        <v>992.33</v>
      </c>
      <c r="M146" s="112">
        <v>992.33</v>
      </c>
      <c r="N146" s="115" t="s">
        <v>35</v>
      </c>
    </row>
    <row r="147" spans="1:14" ht="25.5">
      <c r="A147" s="106" t="s">
        <v>490</v>
      </c>
      <c r="B147" s="67" t="s">
        <v>528</v>
      </c>
      <c r="C147" s="107">
        <v>45783</v>
      </c>
      <c r="D147" s="106" t="s">
        <v>375</v>
      </c>
      <c r="E147" s="108">
        <v>1000</v>
      </c>
      <c r="F147" s="111" t="s">
        <v>226</v>
      </c>
      <c r="G147" s="111" t="s">
        <v>223</v>
      </c>
      <c r="H147" s="112">
        <v>0</v>
      </c>
      <c r="I147" s="112">
        <v>0</v>
      </c>
      <c r="J147" s="108">
        <v>1000</v>
      </c>
      <c r="K147" s="112">
        <v>7.67</v>
      </c>
      <c r="L147" s="112">
        <v>992.33</v>
      </c>
      <c r="M147" s="112">
        <v>992.33</v>
      </c>
      <c r="N147" s="115" t="s">
        <v>35</v>
      </c>
    </row>
    <row r="148" spans="1:14" ht="25.5">
      <c r="A148" s="106" t="s">
        <v>489</v>
      </c>
      <c r="B148" s="67" t="s">
        <v>529</v>
      </c>
      <c r="C148" s="107">
        <v>45783</v>
      </c>
      <c r="D148" s="106" t="s">
        <v>376</v>
      </c>
      <c r="E148" s="108">
        <v>1000</v>
      </c>
      <c r="F148" s="111" t="s">
        <v>226</v>
      </c>
      <c r="G148" s="111" t="s">
        <v>223</v>
      </c>
      <c r="H148" s="112">
        <v>0</v>
      </c>
      <c r="I148" s="112">
        <v>0</v>
      </c>
      <c r="J148" s="108">
        <v>1000</v>
      </c>
      <c r="K148" s="112">
        <v>7.67</v>
      </c>
      <c r="L148" s="112">
        <v>992.33</v>
      </c>
      <c r="M148" s="112">
        <v>992.33</v>
      </c>
      <c r="N148" s="115" t="s">
        <v>35</v>
      </c>
    </row>
    <row r="149" spans="1:14" ht="25.5">
      <c r="A149" s="106" t="s">
        <v>489</v>
      </c>
      <c r="B149" s="67" t="s">
        <v>530</v>
      </c>
      <c r="C149" s="107">
        <v>45793</v>
      </c>
      <c r="D149" s="106" t="s">
        <v>385</v>
      </c>
      <c r="E149" s="108">
        <v>1000</v>
      </c>
      <c r="F149" s="111" t="s">
        <v>226</v>
      </c>
      <c r="G149" s="111" t="s">
        <v>223</v>
      </c>
      <c r="H149" s="112">
        <v>0</v>
      </c>
      <c r="I149" s="112">
        <v>0</v>
      </c>
      <c r="J149" s="108">
        <v>1000</v>
      </c>
      <c r="K149" s="112">
        <v>7.67</v>
      </c>
      <c r="L149" s="112">
        <v>992.33</v>
      </c>
      <c r="M149" s="112">
        <v>992.33</v>
      </c>
      <c r="N149" s="115" t="s">
        <v>35</v>
      </c>
    </row>
    <row r="150" spans="1:14" ht="25.5">
      <c r="A150" s="106" t="s">
        <v>137</v>
      </c>
      <c r="B150" s="67" t="s">
        <v>531</v>
      </c>
      <c r="C150" s="107">
        <v>45510</v>
      </c>
      <c r="D150" s="106" t="s">
        <v>576</v>
      </c>
      <c r="E150" s="108">
        <v>550</v>
      </c>
      <c r="F150" s="111" t="s">
        <v>226</v>
      </c>
      <c r="G150" s="111" t="s">
        <v>223</v>
      </c>
      <c r="H150" s="112">
        <v>0</v>
      </c>
      <c r="I150" s="112">
        <v>0</v>
      </c>
      <c r="J150" s="108">
        <v>550</v>
      </c>
      <c r="K150" s="112">
        <v>3.83</v>
      </c>
      <c r="L150" s="112">
        <v>546.17</v>
      </c>
      <c r="M150" s="112">
        <v>546.17</v>
      </c>
      <c r="N150" s="115" t="s">
        <v>35</v>
      </c>
    </row>
    <row r="151" spans="1:14">
      <c r="A151" s="106" t="s">
        <v>137</v>
      </c>
      <c r="B151" s="67" t="s">
        <v>532</v>
      </c>
      <c r="C151" s="107">
        <v>45722</v>
      </c>
      <c r="D151" s="106" t="s">
        <v>577</v>
      </c>
      <c r="E151" s="108">
        <v>550</v>
      </c>
      <c r="F151" s="111" t="s">
        <v>226</v>
      </c>
      <c r="G151" s="111" t="s">
        <v>223</v>
      </c>
      <c r="H151" s="112">
        <v>0</v>
      </c>
      <c r="I151" s="112">
        <v>0</v>
      </c>
      <c r="J151" s="108">
        <v>550</v>
      </c>
      <c r="K151" s="112">
        <v>3.83</v>
      </c>
      <c r="L151" s="112">
        <v>546.17</v>
      </c>
      <c r="M151" s="112">
        <v>546.17</v>
      </c>
      <c r="N151" s="115" t="s">
        <v>35</v>
      </c>
    </row>
    <row r="152" spans="1:14" ht="38.25">
      <c r="A152" s="106" t="s">
        <v>78</v>
      </c>
      <c r="B152" s="67" t="s">
        <v>533</v>
      </c>
      <c r="C152" s="107">
        <v>45722</v>
      </c>
      <c r="D152" s="106" t="s">
        <v>578</v>
      </c>
      <c r="E152" s="108">
        <v>550</v>
      </c>
      <c r="F152" s="111" t="s">
        <v>226</v>
      </c>
      <c r="G152" s="111" t="s">
        <v>223</v>
      </c>
      <c r="H152" s="112">
        <v>0</v>
      </c>
      <c r="I152" s="112">
        <v>0</v>
      </c>
      <c r="J152" s="108">
        <v>550</v>
      </c>
      <c r="K152" s="112">
        <v>3.83</v>
      </c>
      <c r="L152" s="112">
        <v>546.17</v>
      </c>
      <c r="M152" s="112">
        <v>546.17</v>
      </c>
      <c r="N152" s="115" t="s">
        <v>35</v>
      </c>
    </row>
    <row r="153" spans="1:14" ht="25.5">
      <c r="A153" s="106" t="s">
        <v>137</v>
      </c>
      <c r="B153" s="67" t="s">
        <v>534</v>
      </c>
      <c r="C153" s="107">
        <v>45749</v>
      </c>
      <c r="D153" s="106" t="s">
        <v>372</v>
      </c>
      <c r="E153" s="108">
        <v>550</v>
      </c>
      <c r="F153" s="111" t="s">
        <v>226</v>
      </c>
      <c r="G153" s="111" t="s">
        <v>223</v>
      </c>
      <c r="H153" s="112">
        <v>0</v>
      </c>
      <c r="I153" s="112">
        <v>0</v>
      </c>
      <c r="J153" s="108">
        <v>550</v>
      </c>
      <c r="K153" s="112">
        <v>3.83</v>
      </c>
      <c r="L153" s="112">
        <v>546.17</v>
      </c>
      <c r="M153" s="112">
        <v>546.17</v>
      </c>
      <c r="N153" s="115" t="s">
        <v>35</v>
      </c>
    </row>
    <row r="154" spans="1:14" ht="25.5">
      <c r="A154" s="106" t="s">
        <v>487</v>
      </c>
      <c r="B154" s="67" t="s">
        <v>535</v>
      </c>
      <c r="C154" s="107">
        <v>45786</v>
      </c>
      <c r="D154" s="106" t="s">
        <v>377</v>
      </c>
      <c r="E154" s="108">
        <v>1000</v>
      </c>
      <c r="F154" s="111" t="s">
        <v>226</v>
      </c>
      <c r="G154" s="111" t="s">
        <v>223</v>
      </c>
      <c r="H154" s="112">
        <v>0</v>
      </c>
      <c r="I154" s="112">
        <v>0</v>
      </c>
      <c r="J154" s="108">
        <v>1000</v>
      </c>
      <c r="K154" s="112">
        <v>6.97</v>
      </c>
      <c r="L154" s="112">
        <v>993.03</v>
      </c>
      <c r="M154" s="112">
        <v>993.03</v>
      </c>
      <c r="N154" s="115" t="s">
        <v>35</v>
      </c>
    </row>
    <row r="155" spans="1:14" ht="25.5">
      <c r="A155" s="106" t="s">
        <v>487</v>
      </c>
      <c r="B155" s="67" t="s">
        <v>536</v>
      </c>
      <c r="C155" s="107">
        <v>45786</v>
      </c>
      <c r="D155" s="106" t="s">
        <v>378</v>
      </c>
      <c r="E155" s="108">
        <v>1000</v>
      </c>
      <c r="F155" s="111" t="s">
        <v>226</v>
      </c>
      <c r="G155" s="111" t="s">
        <v>223</v>
      </c>
      <c r="H155" s="112">
        <v>0</v>
      </c>
      <c r="I155" s="112">
        <v>0</v>
      </c>
      <c r="J155" s="108">
        <v>1000</v>
      </c>
      <c r="K155" s="112">
        <v>6.97</v>
      </c>
      <c r="L155" s="112">
        <v>993.03</v>
      </c>
      <c r="M155" s="112">
        <v>993.03</v>
      </c>
      <c r="N155" s="115" t="s">
        <v>35</v>
      </c>
    </row>
    <row r="156" spans="1:14" ht="25.5">
      <c r="A156" s="106" t="s">
        <v>488</v>
      </c>
      <c r="B156" s="67" t="s">
        <v>537</v>
      </c>
      <c r="C156" s="107">
        <v>45792</v>
      </c>
      <c r="D156" s="106" t="s">
        <v>379</v>
      </c>
      <c r="E156" s="108">
        <v>550</v>
      </c>
      <c r="F156" s="111" t="s">
        <v>226</v>
      </c>
      <c r="G156" s="111" t="s">
        <v>223</v>
      </c>
      <c r="H156" s="112">
        <v>0</v>
      </c>
      <c r="I156" s="112">
        <v>0</v>
      </c>
      <c r="J156" s="108">
        <v>550</v>
      </c>
      <c r="K156" s="112">
        <v>3.83</v>
      </c>
      <c r="L156" s="112">
        <v>546.17</v>
      </c>
      <c r="M156" s="112">
        <v>546.17</v>
      </c>
      <c r="N156" s="115" t="s">
        <v>35</v>
      </c>
    </row>
    <row r="157" spans="1:14" ht="38.25">
      <c r="A157" s="106" t="s">
        <v>487</v>
      </c>
      <c r="B157" s="67" t="s">
        <v>538</v>
      </c>
      <c r="C157" s="107">
        <v>45790</v>
      </c>
      <c r="D157" s="106" t="s">
        <v>381</v>
      </c>
      <c r="E157" s="108">
        <v>1000</v>
      </c>
      <c r="F157" s="111" t="s">
        <v>226</v>
      </c>
      <c r="G157" s="111" t="s">
        <v>223</v>
      </c>
      <c r="H157" s="112">
        <v>0</v>
      </c>
      <c r="I157" s="112">
        <v>0</v>
      </c>
      <c r="J157" s="108">
        <v>1000</v>
      </c>
      <c r="K157" s="112">
        <v>6.97</v>
      </c>
      <c r="L157" s="112">
        <v>993.03</v>
      </c>
      <c r="M157" s="112">
        <v>993.03</v>
      </c>
      <c r="N157" s="115" t="s">
        <v>35</v>
      </c>
    </row>
    <row r="158" spans="1:14" ht="25.5">
      <c r="A158" s="106" t="s">
        <v>487</v>
      </c>
      <c r="B158" s="67" t="s">
        <v>539</v>
      </c>
      <c r="C158" s="107">
        <v>45790</v>
      </c>
      <c r="D158" s="106" t="s">
        <v>382</v>
      </c>
      <c r="E158" s="108">
        <v>1000</v>
      </c>
      <c r="F158" s="111" t="s">
        <v>226</v>
      </c>
      <c r="G158" s="111" t="s">
        <v>223</v>
      </c>
      <c r="H158" s="112">
        <v>0</v>
      </c>
      <c r="I158" s="112">
        <v>0</v>
      </c>
      <c r="J158" s="108">
        <v>1000</v>
      </c>
      <c r="K158" s="112">
        <v>6.97</v>
      </c>
      <c r="L158" s="112">
        <v>993.03</v>
      </c>
      <c r="M158" s="112">
        <v>993.03</v>
      </c>
      <c r="N158" s="115" t="s">
        <v>35</v>
      </c>
    </row>
    <row r="159" spans="1:14" ht="25.5">
      <c r="A159" s="106" t="s">
        <v>487</v>
      </c>
      <c r="B159" s="67" t="s">
        <v>540</v>
      </c>
      <c r="C159" s="107">
        <v>45792</v>
      </c>
      <c r="D159" s="106" t="s">
        <v>383</v>
      </c>
      <c r="E159" s="108">
        <v>1000</v>
      </c>
      <c r="F159" s="111" t="s">
        <v>226</v>
      </c>
      <c r="G159" s="111" t="s">
        <v>223</v>
      </c>
      <c r="H159" s="112">
        <v>0</v>
      </c>
      <c r="I159" s="112">
        <v>0</v>
      </c>
      <c r="J159" s="108">
        <v>1000</v>
      </c>
      <c r="K159" s="112">
        <v>6.97</v>
      </c>
      <c r="L159" s="112">
        <v>993.03</v>
      </c>
      <c r="M159" s="112">
        <v>993.03</v>
      </c>
      <c r="N159" s="115" t="s">
        <v>35</v>
      </c>
    </row>
    <row r="160" spans="1:14" ht="38.25">
      <c r="A160" s="106" t="s">
        <v>487</v>
      </c>
      <c r="B160" s="67" t="s">
        <v>541</v>
      </c>
      <c r="C160" s="107">
        <v>45792</v>
      </c>
      <c r="D160" s="106" t="s">
        <v>384</v>
      </c>
      <c r="E160" s="108">
        <v>1000</v>
      </c>
      <c r="F160" s="111" t="s">
        <v>226</v>
      </c>
      <c r="G160" s="111" t="s">
        <v>223</v>
      </c>
      <c r="H160" s="112">
        <v>0</v>
      </c>
      <c r="I160" s="112">
        <v>0</v>
      </c>
      <c r="J160" s="108">
        <v>1000</v>
      </c>
      <c r="K160" s="112">
        <v>6.97</v>
      </c>
      <c r="L160" s="112">
        <v>993.03</v>
      </c>
      <c r="M160" s="112">
        <v>993.03</v>
      </c>
      <c r="N160" s="115" t="s">
        <v>35</v>
      </c>
    </row>
    <row r="161" spans="1:14" ht="25.5">
      <c r="A161" s="106" t="s">
        <v>488</v>
      </c>
      <c r="B161" s="67" t="s">
        <v>542</v>
      </c>
      <c r="C161" s="107">
        <v>45838</v>
      </c>
      <c r="D161" s="106" t="s">
        <v>394</v>
      </c>
      <c r="E161" s="108">
        <v>1000</v>
      </c>
      <c r="F161" s="111" t="s">
        <v>226</v>
      </c>
      <c r="G161" s="111" t="s">
        <v>223</v>
      </c>
      <c r="H161" s="112">
        <v>0</v>
      </c>
      <c r="I161" s="112">
        <v>0</v>
      </c>
      <c r="J161" s="108">
        <v>1000</v>
      </c>
      <c r="K161" s="112">
        <v>6.97</v>
      </c>
      <c r="L161" s="112">
        <v>993.03</v>
      </c>
      <c r="M161" s="112">
        <v>993.03</v>
      </c>
      <c r="N161" s="115" t="s">
        <v>35</v>
      </c>
    </row>
    <row r="162" spans="1:14" ht="25.5">
      <c r="A162" s="106" t="s">
        <v>487</v>
      </c>
      <c r="B162" s="67" t="s">
        <v>543</v>
      </c>
      <c r="C162" s="107">
        <v>45792</v>
      </c>
      <c r="D162" s="106" t="s">
        <v>380</v>
      </c>
      <c r="E162" s="108">
        <v>1000</v>
      </c>
      <c r="F162" s="111" t="s">
        <v>226</v>
      </c>
      <c r="G162" s="111" t="s">
        <v>223</v>
      </c>
      <c r="H162" s="112">
        <v>0</v>
      </c>
      <c r="I162" s="112">
        <v>0</v>
      </c>
      <c r="J162" s="108">
        <v>1000</v>
      </c>
      <c r="K162" s="112">
        <v>5.57</v>
      </c>
      <c r="L162" s="112">
        <v>994.43</v>
      </c>
      <c r="M162" s="112">
        <v>994.43</v>
      </c>
      <c r="N162" s="115" t="s">
        <v>35</v>
      </c>
    </row>
    <row r="163" spans="1:14" ht="25.5">
      <c r="A163" s="106" t="s">
        <v>488</v>
      </c>
      <c r="B163" s="67" t="s">
        <v>544</v>
      </c>
      <c r="C163" s="107">
        <v>45813</v>
      </c>
      <c r="D163" s="106" t="s">
        <v>388</v>
      </c>
      <c r="E163" s="108">
        <v>1000</v>
      </c>
      <c r="F163" s="111" t="s">
        <v>226</v>
      </c>
      <c r="G163" s="111" t="s">
        <v>223</v>
      </c>
      <c r="H163" s="112">
        <v>0</v>
      </c>
      <c r="I163" s="112">
        <v>0</v>
      </c>
      <c r="J163" s="108">
        <v>1000</v>
      </c>
      <c r="K163" s="112">
        <v>5.57</v>
      </c>
      <c r="L163" s="112">
        <v>994.43</v>
      </c>
      <c r="M163" s="112">
        <v>994.43</v>
      </c>
      <c r="N163" s="115" t="s">
        <v>35</v>
      </c>
    </row>
    <row r="164" spans="1:14" ht="25.5">
      <c r="A164" s="106" t="s">
        <v>487</v>
      </c>
      <c r="B164" s="67" t="s">
        <v>545</v>
      </c>
      <c r="C164" s="107">
        <v>45820</v>
      </c>
      <c r="D164" s="106" t="s">
        <v>389</v>
      </c>
      <c r="E164" s="108">
        <v>1000</v>
      </c>
      <c r="F164" s="111" t="s">
        <v>226</v>
      </c>
      <c r="G164" s="111" t="s">
        <v>223</v>
      </c>
      <c r="H164" s="112">
        <v>0</v>
      </c>
      <c r="I164" s="112">
        <v>0</v>
      </c>
      <c r="J164" s="108">
        <v>1000</v>
      </c>
      <c r="K164" s="112">
        <v>5.57</v>
      </c>
      <c r="L164" s="112">
        <v>994.43</v>
      </c>
      <c r="M164" s="112">
        <v>994.43</v>
      </c>
      <c r="N164" s="115" t="s">
        <v>35</v>
      </c>
    </row>
    <row r="165" spans="1:14" ht="25.5">
      <c r="A165" s="106" t="s">
        <v>490</v>
      </c>
      <c r="B165" s="67" t="s">
        <v>546</v>
      </c>
      <c r="C165" s="107">
        <v>45820</v>
      </c>
      <c r="D165" s="106" t="s">
        <v>391</v>
      </c>
      <c r="E165" s="108">
        <v>1000</v>
      </c>
      <c r="F165" s="111" t="s">
        <v>226</v>
      </c>
      <c r="G165" s="111" t="s">
        <v>223</v>
      </c>
      <c r="H165" s="112">
        <v>0</v>
      </c>
      <c r="I165" s="112">
        <v>0</v>
      </c>
      <c r="J165" s="108">
        <v>1000</v>
      </c>
      <c r="K165" s="112">
        <v>5.57</v>
      </c>
      <c r="L165" s="112">
        <v>994.43</v>
      </c>
      <c r="M165" s="112">
        <v>994.43</v>
      </c>
      <c r="N165" s="115" t="s">
        <v>35</v>
      </c>
    </row>
    <row r="166" spans="1:14" ht="25.5">
      <c r="A166" s="106" t="s">
        <v>490</v>
      </c>
      <c r="B166" s="67" t="s">
        <v>547</v>
      </c>
      <c r="C166" s="107">
        <v>45838</v>
      </c>
      <c r="D166" s="106" t="s">
        <v>392</v>
      </c>
      <c r="E166" s="108">
        <v>1000</v>
      </c>
      <c r="F166" s="111" t="s">
        <v>226</v>
      </c>
      <c r="G166" s="111" t="s">
        <v>223</v>
      </c>
      <c r="H166" s="112">
        <v>0</v>
      </c>
      <c r="I166" s="112">
        <v>0</v>
      </c>
      <c r="J166" s="108">
        <v>1000</v>
      </c>
      <c r="K166" s="112">
        <v>5.57</v>
      </c>
      <c r="L166" s="112">
        <v>994.43</v>
      </c>
      <c r="M166" s="112">
        <v>994.43</v>
      </c>
      <c r="N166" s="115" t="s">
        <v>35</v>
      </c>
    </row>
    <row r="167" spans="1:14" ht="25.5">
      <c r="A167" s="106" t="s">
        <v>232</v>
      </c>
      <c r="B167" s="67" t="s">
        <v>548</v>
      </c>
      <c r="C167" s="107">
        <v>45838</v>
      </c>
      <c r="D167" s="106" t="s">
        <v>396</v>
      </c>
      <c r="E167" s="108">
        <v>1000</v>
      </c>
      <c r="F167" s="111" t="s">
        <v>226</v>
      </c>
      <c r="G167" s="111" t="s">
        <v>223</v>
      </c>
      <c r="H167" s="112">
        <v>0</v>
      </c>
      <c r="I167" s="112">
        <v>0</v>
      </c>
      <c r="J167" s="108">
        <v>1000</v>
      </c>
      <c r="K167" s="112">
        <v>5.57</v>
      </c>
      <c r="L167" s="112">
        <v>994.43</v>
      </c>
      <c r="M167" s="112">
        <v>994.43</v>
      </c>
      <c r="N167" s="115" t="s">
        <v>35</v>
      </c>
    </row>
    <row r="168" spans="1:14" ht="25.5">
      <c r="A168" s="106" t="s">
        <v>491</v>
      </c>
      <c r="B168" s="67" t="s">
        <v>549</v>
      </c>
      <c r="C168" s="107">
        <v>45793</v>
      </c>
      <c r="D168" s="106" t="s">
        <v>386</v>
      </c>
      <c r="E168" s="108">
        <v>1000</v>
      </c>
      <c r="F168" s="111" t="s">
        <v>226</v>
      </c>
      <c r="G168" s="111" t="s">
        <v>223</v>
      </c>
      <c r="H168" s="112">
        <v>0</v>
      </c>
      <c r="I168" s="112">
        <v>0</v>
      </c>
      <c r="J168" s="108">
        <v>1000</v>
      </c>
      <c r="K168" s="112">
        <v>4.62</v>
      </c>
      <c r="L168" s="112">
        <v>995.38</v>
      </c>
      <c r="M168" s="112">
        <v>995.38</v>
      </c>
      <c r="N168" s="115" t="s">
        <v>35</v>
      </c>
    </row>
    <row r="169" spans="1:14" ht="25.5">
      <c r="A169" s="106" t="s">
        <v>488</v>
      </c>
      <c r="B169" s="67" t="s">
        <v>550</v>
      </c>
      <c r="C169" s="107">
        <v>45820</v>
      </c>
      <c r="D169" s="106" t="s">
        <v>390</v>
      </c>
      <c r="E169" s="108">
        <v>1000</v>
      </c>
      <c r="F169" s="111" t="s">
        <v>226</v>
      </c>
      <c r="G169" s="111" t="s">
        <v>223</v>
      </c>
      <c r="H169" s="112">
        <v>0</v>
      </c>
      <c r="I169" s="112">
        <v>0</v>
      </c>
      <c r="J169" s="108">
        <v>1000</v>
      </c>
      <c r="K169" s="112">
        <v>4.62</v>
      </c>
      <c r="L169" s="112">
        <v>995.38</v>
      </c>
      <c r="M169" s="112">
        <v>995.38</v>
      </c>
      <c r="N169" s="115" t="s">
        <v>35</v>
      </c>
    </row>
    <row r="170" spans="1:14" ht="25.5">
      <c r="A170" s="106" t="s">
        <v>137</v>
      </c>
      <c r="B170" s="67" t="s">
        <v>551</v>
      </c>
      <c r="C170" s="107">
        <v>45890</v>
      </c>
      <c r="D170" s="106" t="s">
        <v>403</v>
      </c>
      <c r="E170" s="108">
        <v>1000</v>
      </c>
      <c r="F170" s="111" t="s">
        <v>226</v>
      </c>
      <c r="G170" s="111" t="s">
        <v>223</v>
      </c>
      <c r="H170" s="112">
        <v>0</v>
      </c>
      <c r="I170" s="112">
        <v>0</v>
      </c>
      <c r="J170" s="108">
        <v>1000</v>
      </c>
      <c r="K170" s="112">
        <v>4.62</v>
      </c>
      <c r="L170" s="112">
        <v>995.38</v>
      </c>
      <c r="M170" s="112">
        <v>995.38</v>
      </c>
      <c r="N170" s="115" t="s">
        <v>35</v>
      </c>
    </row>
    <row r="171" spans="1:14" ht="25.5">
      <c r="A171" s="106" t="s">
        <v>492</v>
      </c>
      <c r="B171" s="67" t="s">
        <v>552</v>
      </c>
      <c r="C171" s="107">
        <v>45944</v>
      </c>
      <c r="D171" s="106" t="s">
        <v>253</v>
      </c>
      <c r="E171" s="108">
        <v>4500</v>
      </c>
      <c r="F171" s="111" t="s">
        <v>226</v>
      </c>
      <c r="G171" s="111" t="s">
        <v>223</v>
      </c>
      <c r="H171" s="112">
        <v>0</v>
      </c>
      <c r="I171" s="112">
        <v>0</v>
      </c>
      <c r="J171" s="108">
        <v>4500</v>
      </c>
      <c r="K171" s="112">
        <v>18.34</v>
      </c>
      <c r="L171" s="112">
        <v>4481.66</v>
      </c>
      <c r="M171" s="112">
        <v>4481.66</v>
      </c>
      <c r="N171" s="115" t="s">
        <v>35</v>
      </c>
    </row>
    <row r="172" spans="1:14" ht="25.5">
      <c r="A172" s="106" t="s">
        <v>232</v>
      </c>
      <c r="B172" s="67" t="s">
        <v>553</v>
      </c>
      <c r="C172" s="107">
        <v>45973</v>
      </c>
      <c r="D172" s="106" t="s">
        <v>460</v>
      </c>
      <c r="E172" s="108">
        <v>1000</v>
      </c>
      <c r="F172" s="111" t="s">
        <v>226</v>
      </c>
      <c r="G172" s="111" t="s">
        <v>223</v>
      </c>
      <c r="H172" s="112">
        <v>0</v>
      </c>
      <c r="I172" s="112">
        <v>0</v>
      </c>
      <c r="J172" s="108">
        <v>1000</v>
      </c>
      <c r="K172" s="112">
        <v>3.59</v>
      </c>
      <c r="L172" s="112">
        <v>996.41</v>
      </c>
      <c r="M172" s="112">
        <v>996.41</v>
      </c>
      <c r="N172" s="115" t="s">
        <v>35</v>
      </c>
    </row>
    <row r="173" spans="1:14" ht="25.5">
      <c r="A173" s="106" t="s">
        <v>232</v>
      </c>
      <c r="B173" s="67" t="s">
        <v>554</v>
      </c>
      <c r="C173" s="107">
        <v>45799</v>
      </c>
      <c r="D173" s="106" t="s">
        <v>387</v>
      </c>
      <c r="E173" s="108">
        <v>1000</v>
      </c>
      <c r="F173" s="111" t="s">
        <v>226</v>
      </c>
      <c r="G173" s="111" t="s">
        <v>223</v>
      </c>
      <c r="H173" s="112">
        <v>0</v>
      </c>
      <c r="I173" s="112">
        <v>0</v>
      </c>
      <c r="J173" s="108">
        <v>1000</v>
      </c>
      <c r="K173" s="112">
        <v>3.59</v>
      </c>
      <c r="L173" s="112">
        <v>996.41</v>
      </c>
      <c r="M173" s="112">
        <v>996.41</v>
      </c>
      <c r="N173" s="115" t="s">
        <v>35</v>
      </c>
    </row>
    <row r="174" spans="1:14">
      <c r="A174" s="106" t="s">
        <v>488</v>
      </c>
      <c r="B174" s="67" t="s">
        <v>555</v>
      </c>
      <c r="C174" s="107">
        <v>45838</v>
      </c>
      <c r="D174" s="106" t="s">
        <v>393</v>
      </c>
      <c r="E174" s="108">
        <v>1000</v>
      </c>
      <c r="F174" s="111" t="s">
        <v>226</v>
      </c>
      <c r="G174" s="111" t="s">
        <v>223</v>
      </c>
      <c r="H174" s="112">
        <v>0</v>
      </c>
      <c r="I174" s="112">
        <v>0</v>
      </c>
      <c r="J174" s="108">
        <v>1000</v>
      </c>
      <c r="K174" s="112">
        <v>3.59</v>
      </c>
      <c r="L174" s="112">
        <v>996.41</v>
      </c>
      <c r="M174" s="112">
        <v>996.41</v>
      </c>
      <c r="N174" s="115" t="s">
        <v>35</v>
      </c>
    </row>
    <row r="175" spans="1:14">
      <c r="A175" s="106" t="s">
        <v>488</v>
      </c>
      <c r="B175" s="67" t="s">
        <v>556</v>
      </c>
      <c r="C175" s="107">
        <v>45838</v>
      </c>
      <c r="D175" s="106" t="s">
        <v>395</v>
      </c>
      <c r="E175" s="108">
        <v>1000</v>
      </c>
      <c r="F175" s="111" t="s">
        <v>226</v>
      </c>
      <c r="G175" s="111" t="s">
        <v>223</v>
      </c>
      <c r="H175" s="112">
        <v>0</v>
      </c>
      <c r="I175" s="112">
        <v>0</v>
      </c>
      <c r="J175" s="108">
        <v>1000</v>
      </c>
      <c r="K175" s="112">
        <v>3.59</v>
      </c>
      <c r="L175" s="112">
        <v>996.41</v>
      </c>
      <c r="M175" s="112">
        <v>996.41</v>
      </c>
      <c r="N175" s="115" t="s">
        <v>35</v>
      </c>
    </row>
    <row r="176" spans="1:14">
      <c r="A176" s="106" t="s">
        <v>488</v>
      </c>
      <c r="B176" s="67" t="s">
        <v>557</v>
      </c>
      <c r="C176" s="107">
        <v>45838</v>
      </c>
      <c r="D176" s="106" t="s">
        <v>397</v>
      </c>
      <c r="E176" s="108">
        <v>1000</v>
      </c>
      <c r="F176" s="111" t="s">
        <v>226</v>
      </c>
      <c r="G176" s="111" t="s">
        <v>223</v>
      </c>
      <c r="H176" s="112">
        <v>0</v>
      </c>
      <c r="I176" s="112">
        <v>0</v>
      </c>
      <c r="J176" s="108">
        <v>1000</v>
      </c>
      <c r="K176" s="112">
        <v>3.59</v>
      </c>
      <c r="L176" s="112">
        <v>996.41</v>
      </c>
      <c r="M176" s="112">
        <v>996.41</v>
      </c>
      <c r="N176" s="115" t="s">
        <v>35</v>
      </c>
    </row>
    <row r="177" spans="1:14" ht="25.5">
      <c r="A177" s="106" t="s">
        <v>487</v>
      </c>
      <c r="B177" s="67" t="s">
        <v>558</v>
      </c>
      <c r="C177" s="107">
        <v>45859</v>
      </c>
      <c r="D177" s="106" t="s">
        <v>398</v>
      </c>
      <c r="E177" s="108">
        <v>1000</v>
      </c>
      <c r="F177" s="111" t="s">
        <v>226</v>
      </c>
      <c r="G177" s="111" t="s">
        <v>223</v>
      </c>
      <c r="H177" s="112">
        <v>0</v>
      </c>
      <c r="I177" s="112">
        <v>0</v>
      </c>
      <c r="J177" s="108">
        <v>1000</v>
      </c>
      <c r="K177" s="112">
        <v>3.59</v>
      </c>
      <c r="L177" s="112">
        <v>996.41</v>
      </c>
      <c r="M177" s="112">
        <v>996.41</v>
      </c>
      <c r="N177" s="115" t="s">
        <v>35</v>
      </c>
    </row>
    <row r="178" spans="1:14" ht="25.5">
      <c r="A178" s="106" t="s">
        <v>488</v>
      </c>
      <c r="B178" s="67" t="s">
        <v>559</v>
      </c>
      <c r="C178" s="107">
        <v>45846</v>
      </c>
      <c r="D178" s="106" t="s">
        <v>399</v>
      </c>
      <c r="E178" s="108">
        <v>1000</v>
      </c>
      <c r="F178" s="111" t="s">
        <v>226</v>
      </c>
      <c r="G178" s="111" t="s">
        <v>223</v>
      </c>
      <c r="H178" s="112">
        <v>0</v>
      </c>
      <c r="I178" s="112">
        <v>0</v>
      </c>
      <c r="J178" s="108">
        <v>1000</v>
      </c>
      <c r="K178" s="112">
        <v>3.59</v>
      </c>
      <c r="L178" s="112">
        <v>996.41</v>
      </c>
      <c r="M178" s="112">
        <v>996.41</v>
      </c>
      <c r="N178" s="115" t="s">
        <v>35</v>
      </c>
    </row>
    <row r="179" spans="1:14" ht="25.5">
      <c r="A179" s="106" t="s">
        <v>488</v>
      </c>
      <c r="B179" s="67" t="s">
        <v>560</v>
      </c>
      <c r="C179" s="107">
        <v>45862</v>
      </c>
      <c r="D179" s="106" t="s">
        <v>400</v>
      </c>
      <c r="E179" s="108">
        <v>1000</v>
      </c>
      <c r="F179" s="111" t="s">
        <v>226</v>
      </c>
      <c r="G179" s="111" t="s">
        <v>223</v>
      </c>
      <c r="H179" s="112">
        <v>0</v>
      </c>
      <c r="I179" s="112">
        <v>0</v>
      </c>
      <c r="J179" s="108">
        <v>1000</v>
      </c>
      <c r="K179" s="112">
        <v>3.59</v>
      </c>
      <c r="L179" s="112">
        <v>996.41</v>
      </c>
      <c r="M179" s="112">
        <v>996.41</v>
      </c>
      <c r="N179" s="115" t="s">
        <v>35</v>
      </c>
    </row>
    <row r="180" spans="1:14" ht="25.5">
      <c r="A180" s="106" t="s">
        <v>488</v>
      </c>
      <c r="B180" s="67" t="s">
        <v>561</v>
      </c>
      <c r="C180" s="107">
        <v>45884</v>
      </c>
      <c r="D180" s="106" t="s">
        <v>404</v>
      </c>
      <c r="E180" s="108">
        <v>1000</v>
      </c>
      <c r="F180" s="111" t="s">
        <v>226</v>
      </c>
      <c r="G180" s="111" t="s">
        <v>223</v>
      </c>
      <c r="H180" s="112">
        <v>0</v>
      </c>
      <c r="I180" s="112">
        <v>0</v>
      </c>
      <c r="J180" s="108">
        <v>1000</v>
      </c>
      <c r="K180" s="112">
        <v>3.59</v>
      </c>
      <c r="L180" s="112">
        <v>996.41</v>
      </c>
      <c r="M180" s="112">
        <v>996.41</v>
      </c>
      <c r="N180" s="115" t="s">
        <v>35</v>
      </c>
    </row>
    <row r="181" spans="1:14" ht="25.5">
      <c r="A181" s="106" t="s">
        <v>35</v>
      </c>
      <c r="B181" s="67" t="s">
        <v>485</v>
      </c>
      <c r="C181" s="107"/>
      <c r="D181" s="106" t="s">
        <v>35</v>
      </c>
      <c r="E181" s="108">
        <v>4500</v>
      </c>
      <c r="F181" s="111" t="s">
        <v>226</v>
      </c>
      <c r="G181" s="111" t="s">
        <v>223</v>
      </c>
      <c r="H181" s="112">
        <v>0</v>
      </c>
      <c r="I181" s="112">
        <v>0</v>
      </c>
      <c r="J181" s="108">
        <v>4500</v>
      </c>
      <c r="K181" s="112">
        <v>573.29</v>
      </c>
      <c r="L181" s="112">
        <v>3926.71</v>
      </c>
      <c r="M181" s="112">
        <v>3926.71</v>
      </c>
      <c r="N181" s="115" t="s">
        <v>35</v>
      </c>
    </row>
    <row r="182" spans="1:14" ht="25.5">
      <c r="A182" s="106" t="s">
        <v>490</v>
      </c>
      <c r="B182" s="67" t="s">
        <v>562</v>
      </c>
      <c r="C182" s="107">
        <v>45883</v>
      </c>
      <c r="D182" s="106" t="s">
        <v>401</v>
      </c>
      <c r="E182" s="108">
        <v>1000</v>
      </c>
      <c r="F182" s="111" t="s">
        <v>226</v>
      </c>
      <c r="G182" s="111" t="s">
        <v>223</v>
      </c>
      <c r="H182" s="112">
        <v>0</v>
      </c>
      <c r="I182" s="112">
        <v>0</v>
      </c>
      <c r="J182" s="108">
        <v>1000</v>
      </c>
      <c r="K182" s="112">
        <v>1.64</v>
      </c>
      <c r="L182" s="112">
        <v>998.36</v>
      </c>
      <c r="M182" s="112">
        <v>998.36</v>
      </c>
      <c r="N182" s="115" t="s">
        <v>35</v>
      </c>
    </row>
    <row r="183" spans="1:14" ht="25.5">
      <c r="A183" s="106" t="s">
        <v>487</v>
      </c>
      <c r="B183" s="67" t="s">
        <v>563</v>
      </c>
      <c r="C183" s="107">
        <v>45888</v>
      </c>
      <c r="D183" s="106" t="s">
        <v>402</v>
      </c>
      <c r="E183" s="108">
        <v>1000</v>
      </c>
      <c r="F183" s="111" t="s">
        <v>226</v>
      </c>
      <c r="G183" s="111" t="s">
        <v>223</v>
      </c>
      <c r="H183" s="112">
        <v>0</v>
      </c>
      <c r="I183" s="112">
        <v>0</v>
      </c>
      <c r="J183" s="108">
        <v>1000</v>
      </c>
      <c r="K183" s="112">
        <v>1.64</v>
      </c>
      <c r="L183" s="112">
        <v>998.36</v>
      </c>
      <c r="M183" s="112">
        <v>998.36</v>
      </c>
      <c r="N183" s="115" t="s">
        <v>35</v>
      </c>
    </row>
    <row r="184" spans="1:14">
      <c r="A184" s="106" t="s">
        <v>493</v>
      </c>
      <c r="B184" s="67" t="s">
        <v>564</v>
      </c>
      <c r="C184" s="107">
        <v>45883</v>
      </c>
      <c r="D184" s="106" t="s">
        <v>405</v>
      </c>
      <c r="E184" s="108">
        <v>1000</v>
      </c>
      <c r="F184" s="111" t="s">
        <v>226</v>
      </c>
      <c r="G184" s="111" t="s">
        <v>223</v>
      </c>
      <c r="H184" s="112">
        <v>0</v>
      </c>
      <c r="I184" s="112">
        <v>0</v>
      </c>
      <c r="J184" s="108">
        <v>1000</v>
      </c>
      <c r="K184" s="112">
        <v>1.64</v>
      </c>
      <c r="L184" s="112">
        <v>998.36</v>
      </c>
      <c r="M184" s="112">
        <v>998.36</v>
      </c>
      <c r="N184" s="115" t="s">
        <v>35</v>
      </c>
    </row>
    <row r="185" spans="1:14" ht="25.5">
      <c r="A185" s="106" t="s">
        <v>488</v>
      </c>
      <c r="B185" s="67" t="s">
        <v>565</v>
      </c>
      <c r="C185" s="107">
        <v>45916</v>
      </c>
      <c r="D185" s="106" t="s">
        <v>406</v>
      </c>
      <c r="E185" s="108">
        <v>1000</v>
      </c>
      <c r="F185" s="111" t="s">
        <v>226</v>
      </c>
      <c r="G185" s="111" t="s">
        <v>223</v>
      </c>
      <c r="H185" s="112">
        <v>0</v>
      </c>
      <c r="I185" s="112">
        <v>0</v>
      </c>
      <c r="J185" s="108">
        <v>1000</v>
      </c>
      <c r="K185" s="112">
        <v>1.64</v>
      </c>
      <c r="L185" s="112">
        <v>998.36</v>
      </c>
      <c r="M185" s="112">
        <v>998.36</v>
      </c>
      <c r="N185" s="115" t="s">
        <v>35</v>
      </c>
    </row>
    <row r="186" spans="1:14">
      <c r="A186" s="106" t="s">
        <v>487</v>
      </c>
      <c r="B186" s="67" t="s">
        <v>566</v>
      </c>
      <c r="C186" s="107">
        <v>45932</v>
      </c>
      <c r="D186" s="106" t="s">
        <v>408</v>
      </c>
      <c r="E186" s="108">
        <v>1000</v>
      </c>
      <c r="F186" s="111" t="s">
        <v>226</v>
      </c>
      <c r="G186" s="111" t="s">
        <v>223</v>
      </c>
      <c r="H186" s="112">
        <v>0</v>
      </c>
      <c r="I186" s="112">
        <v>0</v>
      </c>
      <c r="J186" s="108">
        <v>1000</v>
      </c>
      <c r="K186" s="112">
        <v>1.64</v>
      </c>
      <c r="L186" s="112">
        <v>998.36</v>
      </c>
      <c r="M186" s="112">
        <v>998.36</v>
      </c>
      <c r="N186" s="115" t="s">
        <v>35</v>
      </c>
    </row>
    <row r="187" spans="1:14">
      <c r="A187" s="106" t="s">
        <v>60</v>
      </c>
      <c r="B187" s="67" t="s">
        <v>567</v>
      </c>
      <c r="C187" s="107">
        <v>45621</v>
      </c>
      <c r="D187" s="106" t="s">
        <v>579</v>
      </c>
      <c r="E187" s="108">
        <v>4500</v>
      </c>
      <c r="F187" s="111" t="s">
        <v>226</v>
      </c>
      <c r="G187" s="111" t="s">
        <v>223</v>
      </c>
      <c r="H187" s="112">
        <v>0</v>
      </c>
      <c r="I187" s="112">
        <v>0</v>
      </c>
      <c r="J187" s="108">
        <v>4500</v>
      </c>
      <c r="K187" s="112">
        <v>0</v>
      </c>
      <c r="L187" s="112">
        <v>4500</v>
      </c>
      <c r="M187" s="112">
        <v>4500</v>
      </c>
      <c r="N187" s="115" t="s">
        <v>35</v>
      </c>
    </row>
    <row r="188" spans="1:14">
      <c r="A188" s="118" t="s">
        <v>45</v>
      </c>
      <c r="B188" s="118" t="s">
        <v>55</v>
      </c>
      <c r="C188" s="119">
        <v>44762</v>
      </c>
      <c r="D188" s="117">
        <v>20212338</v>
      </c>
      <c r="E188" s="108">
        <v>653.04</v>
      </c>
      <c r="F188" s="111" t="s">
        <v>53</v>
      </c>
      <c r="G188" s="111" t="s">
        <v>54</v>
      </c>
      <c r="H188" s="112">
        <v>0</v>
      </c>
      <c r="I188" s="112">
        <v>653.04</v>
      </c>
      <c r="J188" s="108">
        <v>0</v>
      </c>
      <c r="K188" s="112">
        <v>653.04</v>
      </c>
      <c r="L188" s="112">
        <f>I188+J188-K188</f>
        <v>0</v>
      </c>
      <c r="M188" s="50">
        <f>L188</f>
        <v>0</v>
      </c>
      <c r="N188" s="49" t="s">
        <v>35</v>
      </c>
    </row>
    <row r="189" spans="1:14" ht="25.5">
      <c r="A189" s="106" t="s">
        <v>45</v>
      </c>
      <c r="B189" s="106" t="s">
        <v>55</v>
      </c>
      <c r="C189" s="109">
        <v>44762</v>
      </c>
      <c r="D189" s="123">
        <v>20212338</v>
      </c>
      <c r="E189" s="108">
        <v>5579.42</v>
      </c>
      <c r="F189" s="111" t="s">
        <v>50</v>
      </c>
      <c r="G189" s="111" t="s">
        <v>49</v>
      </c>
      <c r="H189" s="112">
        <v>0</v>
      </c>
      <c r="I189" s="112">
        <v>5579.42</v>
      </c>
      <c r="J189" s="108">
        <v>0</v>
      </c>
      <c r="K189" s="112">
        <v>0</v>
      </c>
      <c r="L189" s="112">
        <f>I189+J189-K189</f>
        <v>5579.42</v>
      </c>
      <c r="M189" s="112">
        <f>L189</f>
        <v>5579.42</v>
      </c>
      <c r="N189" s="115" t="s">
        <v>35</v>
      </c>
    </row>
    <row r="190" spans="1:14" ht="25.5">
      <c r="A190" s="8" t="s">
        <v>106</v>
      </c>
      <c r="B190" s="8" t="s">
        <v>580</v>
      </c>
      <c r="C190" s="119">
        <v>44988</v>
      </c>
      <c r="D190" s="117">
        <v>20211143</v>
      </c>
      <c r="E190" s="108">
        <v>225.63</v>
      </c>
      <c r="F190" s="111" t="s">
        <v>53</v>
      </c>
      <c r="G190" s="111" t="s">
        <v>54</v>
      </c>
      <c r="H190" s="112">
        <v>0</v>
      </c>
      <c r="I190" s="112">
        <v>225.63</v>
      </c>
      <c r="J190" s="108">
        <v>0</v>
      </c>
      <c r="K190" s="112">
        <v>225.63</v>
      </c>
      <c r="L190" s="112">
        <f>I190+J190-K190</f>
        <v>0</v>
      </c>
      <c r="M190" s="50">
        <f>L190</f>
        <v>0</v>
      </c>
      <c r="N190" s="49" t="s">
        <v>35</v>
      </c>
    </row>
    <row r="191" spans="1:14" ht="25.5">
      <c r="A191" s="8" t="s">
        <v>106</v>
      </c>
      <c r="B191" s="8" t="s">
        <v>580</v>
      </c>
      <c r="C191" s="119">
        <v>44988</v>
      </c>
      <c r="D191" s="117">
        <v>20211143</v>
      </c>
      <c r="E191" s="108">
        <v>1456.33</v>
      </c>
      <c r="F191" s="111" t="s">
        <v>50</v>
      </c>
      <c r="G191" s="111" t="s">
        <v>49</v>
      </c>
      <c r="H191" s="112">
        <v>0</v>
      </c>
      <c r="I191" s="112">
        <v>1456.33</v>
      </c>
      <c r="J191" s="108">
        <v>0</v>
      </c>
      <c r="K191" s="112">
        <v>0</v>
      </c>
      <c r="L191" s="112">
        <f>I191+J191-K191</f>
        <v>1456.33</v>
      </c>
      <c r="M191" s="50">
        <f>L191</f>
        <v>1456.33</v>
      </c>
      <c r="N191" s="49" t="s">
        <v>35</v>
      </c>
    </row>
    <row r="192" spans="1:14" ht="25.5">
      <c r="A192" s="8" t="s">
        <v>45</v>
      </c>
      <c r="B192" s="14" t="s">
        <v>52</v>
      </c>
      <c r="C192" s="94">
        <v>44883</v>
      </c>
      <c r="D192" s="4">
        <v>20212094</v>
      </c>
      <c r="E192" s="108">
        <v>843.36</v>
      </c>
      <c r="F192" s="111" t="s">
        <v>53</v>
      </c>
      <c r="G192" s="111" t="s">
        <v>54</v>
      </c>
      <c r="H192" s="112">
        <v>0</v>
      </c>
      <c r="I192" s="112">
        <v>843.36</v>
      </c>
      <c r="J192" s="108">
        <v>0</v>
      </c>
      <c r="K192" s="112">
        <v>843.36</v>
      </c>
      <c r="L192" s="112">
        <f>I192+J192-K192</f>
        <v>0</v>
      </c>
      <c r="M192" s="50">
        <f>L192</f>
        <v>0</v>
      </c>
      <c r="N192" s="49" t="s">
        <v>35</v>
      </c>
    </row>
    <row r="193" spans="1:14" ht="25.5">
      <c r="A193" s="67" t="s">
        <v>45</v>
      </c>
      <c r="B193" s="114" t="s">
        <v>52</v>
      </c>
      <c r="C193" s="89">
        <v>44883</v>
      </c>
      <c r="D193" s="122">
        <v>20212094</v>
      </c>
      <c r="E193" s="108">
        <v>8599.23</v>
      </c>
      <c r="F193" s="111" t="s">
        <v>50</v>
      </c>
      <c r="G193" s="111" t="s">
        <v>49</v>
      </c>
      <c r="H193" s="112">
        <v>0</v>
      </c>
      <c r="I193" s="112">
        <v>8599.23</v>
      </c>
      <c r="J193" s="108">
        <v>0</v>
      </c>
      <c r="K193" s="112">
        <v>0</v>
      </c>
      <c r="L193" s="112">
        <f>I193+J193-K193</f>
        <v>8599.23</v>
      </c>
      <c r="M193" s="112">
        <f>L193</f>
        <v>8599.23</v>
      </c>
      <c r="N193" s="115" t="s">
        <v>35</v>
      </c>
    </row>
    <row r="194" spans="1:14">
      <c r="A194" s="67" t="s">
        <v>84</v>
      </c>
      <c r="B194" s="106" t="s">
        <v>33</v>
      </c>
      <c r="C194" s="109">
        <v>44893</v>
      </c>
      <c r="D194" s="123">
        <v>20220619</v>
      </c>
      <c r="E194" s="108">
        <v>4005.96</v>
      </c>
      <c r="F194" s="111" t="s">
        <v>53</v>
      </c>
      <c r="G194" s="111" t="s">
        <v>54</v>
      </c>
      <c r="H194" s="112">
        <v>0</v>
      </c>
      <c r="I194" s="112">
        <v>4005.96</v>
      </c>
      <c r="J194" s="108">
        <v>0</v>
      </c>
      <c r="K194" s="112">
        <v>4005.96</v>
      </c>
      <c r="L194" s="112">
        <f>I194+J194-K194</f>
        <v>0</v>
      </c>
      <c r="M194" s="112">
        <f>L194</f>
        <v>0</v>
      </c>
      <c r="N194" s="115" t="s">
        <v>35</v>
      </c>
    </row>
    <row r="195" spans="1:14">
      <c r="A195" s="67" t="s">
        <v>45</v>
      </c>
      <c r="B195" s="106" t="s">
        <v>584</v>
      </c>
      <c r="C195" s="109">
        <v>45448</v>
      </c>
      <c r="D195" s="123" t="s">
        <v>185</v>
      </c>
      <c r="E195" s="108">
        <v>221.22</v>
      </c>
      <c r="F195" s="111" t="s">
        <v>53</v>
      </c>
      <c r="G195" s="111" t="s">
        <v>54</v>
      </c>
      <c r="H195" s="112">
        <v>0</v>
      </c>
      <c r="I195" s="108">
        <v>221.22</v>
      </c>
      <c r="J195" s="108">
        <v>0</v>
      </c>
      <c r="K195" s="112">
        <v>221.22</v>
      </c>
      <c r="L195" s="112">
        <v>0</v>
      </c>
      <c r="M195" s="112">
        <f>L195</f>
        <v>0</v>
      </c>
      <c r="N195" s="115" t="s">
        <v>35</v>
      </c>
    </row>
    <row r="196" spans="1:14" ht="25.5">
      <c r="A196" s="67" t="s">
        <v>45</v>
      </c>
      <c r="B196" s="106" t="s">
        <v>584</v>
      </c>
      <c r="C196" s="109">
        <v>45448</v>
      </c>
      <c r="D196" s="123" t="s">
        <v>185</v>
      </c>
      <c r="E196" s="108">
        <v>928.27</v>
      </c>
      <c r="F196" s="111" t="s">
        <v>50</v>
      </c>
      <c r="G196" s="111" t="s">
        <v>49</v>
      </c>
      <c r="H196" s="112">
        <v>0</v>
      </c>
      <c r="I196" s="108">
        <v>928.27</v>
      </c>
      <c r="J196" s="108">
        <v>0</v>
      </c>
      <c r="K196" s="112">
        <v>0</v>
      </c>
      <c r="L196" s="112">
        <v>928.27</v>
      </c>
      <c r="M196" s="112">
        <f>L196</f>
        <v>928.27</v>
      </c>
      <c r="N196" s="115" t="s">
        <v>35</v>
      </c>
    </row>
    <row r="197" spans="1:14" ht="25.5">
      <c r="A197" s="67" t="s">
        <v>84</v>
      </c>
      <c r="B197" s="67" t="s">
        <v>234</v>
      </c>
      <c r="C197" s="109">
        <v>45299</v>
      </c>
      <c r="D197" s="122" t="s">
        <v>583</v>
      </c>
      <c r="E197" s="108">
        <v>221.22</v>
      </c>
      <c r="F197" s="111" t="s">
        <v>53</v>
      </c>
      <c r="G197" s="111" t="s">
        <v>54</v>
      </c>
      <c r="H197" s="112">
        <v>0</v>
      </c>
      <c r="I197" s="108">
        <v>221.22</v>
      </c>
      <c r="J197" s="108">
        <v>0</v>
      </c>
      <c r="K197" s="112">
        <v>221.22</v>
      </c>
      <c r="L197" s="112">
        <v>0</v>
      </c>
      <c r="M197" s="112">
        <f>L197</f>
        <v>0</v>
      </c>
      <c r="N197" s="115" t="s">
        <v>35</v>
      </c>
    </row>
    <row r="198" spans="1:14" ht="25.5">
      <c r="A198" s="67" t="s">
        <v>84</v>
      </c>
      <c r="B198" s="67" t="s">
        <v>234</v>
      </c>
      <c r="C198" s="109">
        <v>45299</v>
      </c>
      <c r="D198" s="122" t="s">
        <v>583</v>
      </c>
      <c r="E198" s="108">
        <v>1559.22</v>
      </c>
      <c r="F198" s="111" t="s">
        <v>50</v>
      </c>
      <c r="G198" s="111" t="s">
        <v>49</v>
      </c>
      <c r="H198" s="112">
        <v>0</v>
      </c>
      <c r="I198" s="108">
        <v>1559.22</v>
      </c>
      <c r="J198" s="108">
        <v>0</v>
      </c>
      <c r="K198" s="112">
        <v>0</v>
      </c>
      <c r="L198" s="112">
        <v>1559.22</v>
      </c>
      <c r="M198" s="112">
        <f>L198</f>
        <v>1559.22</v>
      </c>
      <c r="N198" s="115" t="s">
        <v>35</v>
      </c>
    </row>
    <row r="199" spans="1:14" ht="25.5">
      <c r="A199" s="67" t="s">
        <v>235</v>
      </c>
      <c r="B199" s="67" t="s">
        <v>585</v>
      </c>
      <c r="C199" s="109">
        <v>45413</v>
      </c>
      <c r="D199" s="122">
        <v>20220138</v>
      </c>
      <c r="E199" s="108">
        <v>663.66</v>
      </c>
      <c r="F199" s="111" t="s">
        <v>53</v>
      </c>
      <c r="G199" s="111" t="s">
        <v>54</v>
      </c>
      <c r="H199" s="112">
        <v>0</v>
      </c>
      <c r="I199" s="108">
        <v>663.66</v>
      </c>
      <c r="J199" s="108">
        <v>0</v>
      </c>
      <c r="K199" s="112">
        <v>663.66</v>
      </c>
      <c r="L199" s="112">
        <v>0</v>
      </c>
      <c r="M199" s="112">
        <f>L199</f>
        <v>0</v>
      </c>
      <c r="N199" s="115" t="s">
        <v>35</v>
      </c>
    </row>
    <row r="200" spans="1:14" ht="25.5">
      <c r="A200" s="67" t="s">
        <v>235</v>
      </c>
      <c r="B200" s="67" t="s">
        <v>585</v>
      </c>
      <c r="C200" s="109">
        <v>45413</v>
      </c>
      <c r="D200" s="122">
        <v>20220138</v>
      </c>
      <c r="E200" s="108">
        <v>4366.11</v>
      </c>
      <c r="F200" s="111" t="s">
        <v>50</v>
      </c>
      <c r="G200" s="111" t="s">
        <v>49</v>
      </c>
      <c r="H200" s="112">
        <v>0</v>
      </c>
      <c r="I200" s="108">
        <v>4366.11</v>
      </c>
      <c r="J200" s="108">
        <v>0</v>
      </c>
      <c r="K200" s="112">
        <v>0</v>
      </c>
      <c r="L200" s="112">
        <v>4366.11</v>
      </c>
      <c r="M200" s="112">
        <f>L200</f>
        <v>4366.11</v>
      </c>
      <c r="N200" s="115" t="s">
        <v>35</v>
      </c>
    </row>
    <row r="201" spans="1:14" ht="51">
      <c r="A201" s="67" t="s">
        <v>98</v>
      </c>
      <c r="B201" s="67" t="s">
        <v>586</v>
      </c>
      <c r="C201" s="109">
        <v>45488</v>
      </c>
      <c r="D201" s="122" t="s">
        <v>187</v>
      </c>
      <c r="E201" s="108">
        <v>221.22</v>
      </c>
      <c r="F201" s="111" t="s">
        <v>53</v>
      </c>
      <c r="G201" s="111" t="s">
        <v>54</v>
      </c>
      <c r="H201" s="112">
        <v>0</v>
      </c>
      <c r="I201" s="108">
        <v>221.22</v>
      </c>
      <c r="J201" s="108">
        <v>0</v>
      </c>
      <c r="K201" s="112">
        <v>221.22</v>
      </c>
      <c r="L201" s="112">
        <v>0</v>
      </c>
      <c r="M201" s="112">
        <f>L201</f>
        <v>0</v>
      </c>
      <c r="N201" s="115" t="s">
        <v>35</v>
      </c>
    </row>
    <row r="202" spans="1:14" ht="51">
      <c r="A202" s="67" t="s">
        <v>98</v>
      </c>
      <c r="B202" s="67" t="s">
        <v>586</v>
      </c>
      <c r="C202" s="109">
        <v>45488</v>
      </c>
      <c r="D202" s="122" t="s">
        <v>187</v>
      </c>
      <c r="E202" s="108">
        <v>1870.77</v>
      </c>
      <c r="F202" s="111" t="s">
        <v>50</v>
      </c>
      <c r="G202" s="111" t="s">
        <v>49</v>
      </c>
      <c r="H202" s="112">
        <v>0</v>
      </c>
      <c r="I202" s="108">
        <v>1870.77</v>
      </c>
      <c r="J202" s="108">
        <v>0</v>
      </c>
      <c r="K202" s="112">
        <v>0</v>
      </c>
      <c r="L202" s="112">
        <v>1870.77</v>
      </c>
      <c r="M202" s="112">
        <f>L202</f>
        <v>1870.77</v>
      </c>
      <c r="N202" s="115" t="s">
        <v>35</v>
      </c>
    </row>
    <row r="203" spans="1:14" ht="25.5">
      <c r="A203" s="67" t="s">
        <v>75</v>
      </c>
      <c r="B203" s="67" t="s">
        <v>236</v>
      </c>
      <c r="C203" s="109">
        <v>45457</v>
      </c>
      <c r="D203" s="122" t="s">
        <v>186</v>
      </c>
      <c r="E203" s="108">
        <v>884.88</v>
      </c>
      <c r="F203" s="111" t="s">
        <v>53</v>
      </c>
      <c r="G203" s="111" t="s">
        <v>54</v>
      </c>
      <c r="H203" s="112">
        <v>0</v>
      </c>
      <c r="I203" s="108">
        <v>884.88</v>
      </c>
      <c r="J203" s="108">
        <v>0</v>
      </c>
      <c r="K203" s="112">
        <v>884.88</v>
      </c>
      <c r="L203" s="112">
        <v>0</v>
      </c>
      <c r="M203" s="112">
        <f>L203</f>
        <v>0</v>
      </c>
      <c r="N203" s="115" t="s">
        <v>35</v>
      </c>
    </row>
    <row r="204" spans="1:14" ht="25.5">
      <c r="A204" s="67" t="s">
        <v>75</v>
      </c>
      <c r="B204" s="67" t="s">
        <v>236</v>
      </c>
      <c r="C204" s="109">
        <v>45457</v>
      </c>
      <c r="D204" s="122" t="s">
        <v>186</v>
      </c>
      <c r="E204" s="108">
        <v>6236.88</v>
      </c>
      <c r="F204" s="111" t="s">
        <v>50</v>
      </c>
      <c r="G204" s="111" t="s">
        <v>49</v>
      </c>
      <c r="H204" s="112">
        <v>0</v>
      </c>
      <c r="I204" s="108">
        <v>6236.88</v>
      </c>
      <c r="J204" s="108">
        <v>0</v>
      </c>
      <c r="K204" s="112">
        <v>0</v>
      </c>
      <c r="L204" s="112">
        <v>6236.88</v>
      </c>
      <c r="M204" s="112">
        <f>L204</f>
        <v>6236.88</v>
      </c>
      <c r="N204" s="115" t="s">
        <v>35</v>
      </c>
    </row>
    <row r="205" spans="1:14" ht="25.5">
      <c r="A205" s="67" t="s">
        <v>581</v>
      </c>
      <c r="B205" s="67" t="s">
        <v>237</v>
      </c>
      <c r="C205" s="109">
        <v>45555</v>
      </c>
      <c r="D205" s="122" t="s">
        <v>189</v>
      </c>
      <c r="E205" s="108">
        <v>73.74</v>
      </c>
      <c r="F205" s="111" t="s">
        <v>53</v>
      </c>
      <c r="G205" s="111" t="s">
        <v>54</v>
      </c>
      <c r="H205" s="112">
        <v>0</v>
      </c>
      <c r="I205" s="108">
        <v>73.74</v>
      </c>
      <c r="J205" s="108">
        <v>0</v>
      </c>
      <c r="K205" s="112">
        <v>73.74</v>
      </c>
      <c r="L205" s="112">
        <v>0</v>
      </c>
      <c r="M205" s="112">
        <f>L205</f>
        <v>0</v>
      </c>
      <c r="N205" s="115" t="s">
        <v>35</v>
      </c>
    </row>
    <row r="206" spans="1:14" ht="25.5">
      <c r="A206" s="67" t="s">
        <v>581</v>
      </c>
      <c r="B206" s="67" t="s">
        <v>237</v>
      </c>
      <c r="C206" s="109">
        <v>45555</v>
      </c>
      <c r="D206" s="122" t="s">
        <v>189</v>
      </c>
      <c r="E206" s="108">
        <v>394.86</v>
      </c>
      <c r="F206" s="111" t="s">
        <v>50</v>
      </c>
      <c r="G206" s="111" t="s">
        <v>49</v>
      </c>
      <c r="H206" s="112">
        <v>0</v>
      </c>
      <c r="I206" s="108">
        <v>394.86</v>
      </c>
      <c r="J206" s="108">
        <v>0</v>
      </c>
      <c r="K206" s="112">
        <v>0</v>
      </c>
      <c r="L206" s="112">
        <v>394.86</v>
      </c>
      <c r="M206" s="112">
        <f>L206</f>
        <v>394.86</v>
      </c>
      <c r="N206" s="115" t="s">
        <v>35</v>
      </c>
    </row>
    <row r="207" spans="1:14" ht="25.5">
      <c r="A207" s="67" t="s">
        <v>80</v>
      </c>
      <c r="B207" s="67" t="s">
        <v>587</v>
      </c>
      <c r="C207" s="109">
        <v>45533</v>
      </c>
      <c r="D207" s="122" t="s">
        <v>188</v>
      </c>
      <c r="E207" s="108">
        <v>221.22</v>
      </c>
      <c r="F207" s="111" t="s">
        <v>53</v>
      </c>
      <c r="G207" s="111" t="s">
        <v>54</v>
      </c>
      <c r="H207" s="112">
        <v>0</v>
      </c>
      <c r="I207" s="108">
        <v>221.22</v>
      </c>
      <c r="J207" s="108">
        <v>0</v>
      </c>
      <c r="K207" s="112">
        <v>221.22</v>
      </c>
      <c r="L207" s="112">
        <v>0</v>
      </c>
      <c r="M207" s="112">
        <f>L207</f>
        <v>0</v>
      </c>
      <c r="N207" s="115" t="s">
        <v>35</v>
      </c>
    </row>
    <row r="208" spans="1:14" ht="25.5">
      <c r="A208" s="67" t="s">
        <v>80</v>
      </c>
      <c r="B208" s="67" t="s">
        <v>587</v>
      </c>
      <c r="C208" s="109">
        <v>45533</v>
      </c>
      <c r="D208" s="122" t="s">
        <v>188</v>
      </c>
      <c r="E208" s="108">
        <v>1254</v>
      </c>
      <c r="F208" s="111" t="s">
        <v>50</v>
      </c>
      <c r="G208" s="111" t="s">
        <v>49</v>
      </c>
      <c r="H208" s="112">
        <v>0</v>
      </c>
      <c r="I208" s="108">
        <v>1254</v>
      </c>
      <c r="J208" s="108">
        <v>0</v>
      </c>
      <c r="K208" s="112">
        <v>0</v>
      </c>
      <c r="L208" s="112">
        <v>1254</v>
      </c>
      <c r="M208" s="112">
        <f>L208</f>
        <v>1254</v>
      </c>
      <c r="N208" s="115" t="s">
        <v>35</v>
      </c>
    </row>
    <row r="209" spans="1:14" ht="38.25">
      <c r="A209" s="67" t="s">
        <v>84</v>
      </c>
      <c r="B209" s="67" t="s">
        <v>588</v>
      </c>
      <c r="C209" s="109">
        <v>45250</v>
      </c>
      <c r="D209" s="122" t="s">
        <v>238</v>
      </c>
      <c r="E209" s="108">
        <v>221.22</v>
      </c>
      <c r="F209" s="111" t="s">
        <v>53</v>
      </c>
      <c r="G209" s="111" t="s">
        <v>54</v>
      </c>
      <c r="H209" s="112">
        <v>0</v>
      </c>
      <c r="I209" s="108">
        <v>221.22</v>
      </c>
      <c r="J209" s="108">
        <v>0</v>
      </c>
      <c r="K209" s="112">
        <v>221.22</v>
      </c>
      <c r="L209" s="112">
        <v>0</v>
      </c>
      <c r="M209" s="112">
        <f>L209</f>
        <v>0</v>
      </c>
      <c r="N209" s="115" t="s">
        <v>35</v>
      </c>
    </row>
    <row r="210" spans="1:14" ht="38.25">
      <c r="A210" s="67" t="s">
        <v>84</v>
      </c>
      <c r="B210" s="67" t="s">
        <v>588</v>
      </c>
      <c r="C210" s="109">
        <v>45250</v>
      </c>
      <c r="D210" s="122" t="s">
        <v>238</v>
      </c>
      <c r="E210" s="108">
        <v>2232.92</v>
      </c>
      <c r="F210" s="111" t="s">
        <v>50</v>
      </c>
      <c r="G210" s="111" t="s">
        <v>49</v>
      </c>
      <c r="H210" s="112">
        <v>0</v>
      </c>
      <c r="I210" s="108">
        <v>2232.92</v>
      </c>
      <c r="J210" s="108">
        <v>0</v>
      </c>
      <c r="K210" s="112">
        <v>0</v>
      </c>
      <c r="L210" s="112">
        <v>2232.92</v>
      </c>
      <c r="M210" s="112">
        <f>L210</f>
        <v>2232.92</v>
      </c>
      <c r="N210" s="115" t="s">
        <v>35</v>
      </c>
    </row>
    <row r="211" spans="1:14" ht="38.25">
      <c r="A211" s="67" t="s">
        <v>60</v>
      </c>
      <c r="B211" s="67" t="s">
        <v>582</v>
      </c>
      <c r="C211" s="109">
        <v>45475</v>
      </c>
      <c r="D211" s="122">
        <v>20220658</v>
      </c>
      <c r="E211" s="108">
        <v>221.22</v>
      </c>
      <c r="F211" s="111" t="s">
        <v>53</v>
      </c>
      <c r="G211" s="111" t="s">
        <v>54</v>
      </c>
      <c r="H211" s="112">
        <v>0</v>
      </c>
      <c r="I211" s="108">
        <v>221.22</v>
      </c>
      <c r="J211" s="108">
        <v>0</v>
      </c>
      <c r="K211" s="112">
        <v>221.22</v>
      </c>
      <c r="L211" s="112">
        <v>0</v>
      </c>
      <c r="M211" s="112">
        <f>L211</f>
        <v>0</v>
      </c>
      <c r="N211" s="115" t="s">
        <v>35</v>
      </c>
    </row>
    <row r="212" spans="1:14" ht="38.25">
      <c r="A212" s="67" t="s">
        <v>60</v>
      </c>
      <c r="B212" s="67" t="s">
        <v>582</v>
      </c>
      <c r="C212" s="109">
        <v>45475</v>
      </c>
      <c r="D212" s="122">
        <v>20220658</v>
      </c>
      <c r="E212" s="108">
        <v>1594.84</v>
      </c>
      <c r="F212" s="111" t="s">
        <v>50</v>
      </c>
      <c r="G212" s="111" t="s">
        <v>49</v>
      </c>
      <c r="H212" s="112">
        <v>0</v>
      </c>
      <c r="I212" s="108">
        <v>1594.84</v>
      </c>
      <c r="J212" s="108">
        <v>0</v>
      </c>
      <c r="K212" s="112">
        <v>0</v>
      </c>
      <c r="L212" s="112">
        <v>1594.84</v>
      </c>
      <c r="M212" s="112">
        <f>L212</f>
        <v>1594.84</v>
      </c>
      <c r="N212" s="115" t="s">
        <v>35</v>
      </c>
    </row>
    <row r="213" spans="1:14" ht="38.25">
      <c r="A213" s="67" t="s">
        <v>121</v>
      </c>
      <c r="B213" s="67" t="s">
        <v>591</v>
      </c>
      <c r="C213" s="107">
        <v>45740</v>
      </c>
      <c r="D213" s="67" t="s">
        <v>589</v>
      </c>
      <c r="E213" s="108">
        <v>73.74</v>
      </c>
      <c r="F213" s="111" t="s">
        <v>53</v>
      </c>
      <c r="G213" s="111" t="s">
        <v>54</v>
      </c>
      <c r="H213" s="112">
        <v>0</v>
      </c>
      <c r="I213" s="112">
        <v>0</v>
      </c>
      <c r="J213" s="108">
        <v>73.74</v>
      </c>
      <c r="K213" s="112">
        <v>73.74</v>
      </c>
      <c r="L213" s="112">
        <f>I213+J213-K213</f>
        <v>0</v>
      </c>
      <c r="M213" s="112">
        <f>L213</f>
        <v>0</v>
      </c>
      <c r="N213" s="115" t="s">
        <v>35</v>
      </c>
    </row>
    <row r="214" spans="1:14" ht="38.25">
      <c r="A214" s="67" t="s">
        <v>121</v>
      </c>
      <c r="B214" s="67" t="s">
        <v>591</v>
      </c>
      <c r="C214" s="107">
        <v>45740</v>
      </c>
      <c r="D214" s="67" t="s">
        <v>589</v>
      </c>
      <c r="E214" s="108">
        <v>401.84</v>
      </c>
      <c r="F214" s="111" t="s">
        <v>50</v>
      </c>
      <c r="G214" s="111" t="s">
        <v>49</v>
      </c>
      <c r="H214" s="112">
        <v>0</v>
      </c>
      <c r="I214" s="112">
        <v>0</v>
      </c>
      <c r="J214" s="108">
        <v>401.84</v>
      </c>
      <c r="K214" s="112">
        <v>0</v>
      </c>
      <c r="L214" s="112">
        <f>I214+J214-K214</f>
        <v>401.84</v>
      </c>
      <c r="M214" s="112">
        <f>L214</f>
        <v>401.84</v>
      </c>
      <c r="N214" s="115" t="s">
        <v>35</v>
      </c>
    </row>
    <row r="215" spans="1:14" ht="25.5">
      <c r="A215" s="67" t="s">
        <v>60</v>
      </c>
      <c r="B215" s="67" t="s">
        <v>592</v>
      </c>
      <c r="C215" s="107">
        <v>45621</v>
      </c>
      <c r="D215" s="67" t="s">
        <v>579</v>
      </c>
      <c r="E215" s="108">
        <v>229.24</v>
      </c>
      <c r="F215" s="111" t="s">
        <v>53</v>
      </c>
      <c r="G215" s="111" t="s">
        <v>54</v>
      </c>
      <c r="H215" s="112">
        <v>0</v>
      </c>
      <c r="I215" s="112">
        <v>0</v>
      </c>
      <c r="J215" s="108">
        <v>229.24</v>
      </c>
      <c r="K215" s="112">
        <v>229.24</v>
      </c>
      <c r="L215" s="112">
        <f>I215+J215-K215</f>
        <v>0</v>
      </c>
      <c r="M215" s="112">
        <f>L215</f>
        <v>0</v>
      </c>
      <c r="N215" s="115" t="s">
        <v>35</v>
      </c>
    </row>
    <row r="216" spans="1:14" ht="25.5">
      <c r="A216" s="67" t="s">
        <v>60</v>
      </c>
      <c r="B216" s="67" t="s">
        <v>592</v>
      </c>
      <c r="C216" s="107">
        <v>45621</v>
      </c>
      <c r="D216" s="67" t="s">
        <v>579</v>
      </c>
      <c r="E216" s="108">
        <v>1269.84</v>
      </c>
      <c r="F216" s="111" t="s">
        <v>50</v>
      </c>
      <c r="G216" s="111" t="s">
        <v>49</v>
      </c>
      <c r="H216" s="112">
        <v>0</v>
      </c>
      <c r="I216" s="112">
        <v>0</v>
      </c>
      <c r="J216" s="108">
        <v>1269.84</v>
      </c>
      <c r="K216" s="112">
        <v>0</v>
      </c>
      <c r="L216" s="112">
        <f>I216+J216-K216</f>
        <v>1269.84</v>
      </c>
      <c r="M216" s="112">
        <f>L216</f>
        <v>1269.84</v>
      </c>
      <c r="N216" s="115" t="s">
        <v>35</v>
      </c>
    </row>
    <row r="217" spans="1:14" ht="38.25">
      <c r="A217" s="67" t="s">
        <v>123</v>
      </c>
      <c r="B217" s="67" t="s">
        <v>593</v>
      </c>
      <c r="C217" s="107">
        <v>45749</v>
      </c>
      <c r="D217" s="67" t="s">
        <v>334</v>
      </c>
      <c r="E217" s="108">
        <v>229.24</v>
      </c>
      <c r="F217" s="111" t="s">
        <v>53</v>
      </c>
      <c r="G217" s="111" t="s">
        <v>54</v>
      </c>
      <c r="H217" s="112">
        <v>0</v>
      </c>
      <c r="I217" s="112">
        <v>0</v>
      </c>
      <c r="J217" s="108">
        <v>229.24</v>
      </c>
      <c r="K217" s="112">
        <v>229.24</v>
      </c>
      <c r="L217" s="112">
        <f>I217+J217-K217</f>
        <v>0</v>
      </c>
      <c r="M217" s="112">
        <f>L217</f>
        <v>0</v>
      </c>
      <c r="N217" s="115" t="s">
        <v>35</v>
      </c>
    </row>
    <row r="218" spans="1:14" ht="38.25">
      <c r="A218" s="67" t="s">
        <v>123</v>
      </c>
      <c r="B218" s="67" t="s">
        <v>593</v>
      </c>
      <c r="C218" s="107">
        <v>45749</v>
      </c>
      <c r="D218" s="67" t="s">
        <v>334</v>
      </c>
      <c r="E218" s="108">
        <v>1913.5</v>
      </c>
      <c r="F218" s="111" t="s">
        <v>50</v>
      </c>
      <c r="G218" s="111" t="s">
        <v>49</v>
      </c>
      <c r="H218" s="112">
        <v>0</v>
      </c>
      <c r="I218" s="112">
        <v>0</v>
      </c>
      <c r="J218" s="108">
        <v>1913.5</v>
      </c>
      <c r="K218" s="112">
        <v>0</v>
      </c>
      <c r="L218" s="112">
        <f>I218+J218-K218</f>
        <v>1913.5</v>
      </c>
      <c r="M218" s="112">
        <f>L218</f>
        <v>1913.5</v>
      </c>
      <c r="N218" s="115" t="s">
        <v>35</v>
      </c>
    </row>
    <row r="219" spans="1:14" ht="25.5">
      <c r="A219" s="67" t="s">
        <v>106</v>
      </c>
      <c r="B219" s="67" t="s">
        <v>594</v>
      </c>
      <c r="C219" s="107">
        <v>45778</v>
      </c>
      <c r="D219" s="67">
        <v>20220875</v>
      </c>
      <c r="E219" s="108">
        <v>304.17</v>
      </c>
      <c r="F219" s="111" t="s">
        <v>53</v>
      </c>
      <c r="G219" s="111" t="s">
        <v>54</v>
      </c>
      <c r="H219" s="112">
        <v>0</v>
      </c>
      <c r="I219" s="112">
        <v>0</v>
      </c>
      <c r="J219" s="108">
        <v>304.17</v>
      </c>
      <c r="K219" s="112">
        <v>304.17</v>
      </c>
      <c r="L219" s="112">
        <f>I219+J219-K219</f>
        <v>0</v>
      </c>
      <c r="M219" s="112">
        <f>L219</f>
        <v>0</v>
      </c>
      <c r="N219" s="115" t="s">
        <v>35</v>
      </c>
    </row>
    <row r="220" spans="1:14" ht="25.5">
      <c r="A220" s="67" t="s">
        <v>106</v>
      </c>
      <c r="B220" s="67" t="s">
        <v>594</v>
      </c>
      <c r="C220" s="107">
        <v>45778</v>
      </c>
      <c r="D220" s="67">
        <v>20220875</v>
      </c>
      <c r="E220" s="108">
        <v>1269.84</v>
      </c>
      <c r="F220" s="111" t="s">
        <v>50</v>
      </c>
      <c r="G220" s="111" t="s">
        <v>49</v>
      </c>
      <c r="H220" s="112">
        <v>0</v>
      </c>
      <c r="I220" s="112">
        <v>0</v>
      </c>
      <c r="J220" s="108">
        <v>1269.84</v>
      </c>
      <c r="K220" s="112">
        <v>0</v>
      </c>
      <c r="L220" s="112">
        <f>I220+J220-K220</f>
        <v>1269.84</v>
      </c>
      <c r="M220" s="112">
        <f>L220</f>
        <v>1269.84</v>
      </c>
      <c r="N220" s="115" t="s">
        <v>35</v>
      </c>
    </row>
    <row r="221" spans="1:14" ht="38.25">
      <c r="A221" s="67" t="s">
        <v>84</v>
      </c>
      <c r="B221" s="67" t="s">
        <v>595</v>
      </c>
      <c r="C221" s="107">
        <v>45805</v>
      </c>
      <c r="D221" s="67" t="s">
        <v>340</v>
      </c>
      <c r="E221" s="108">
        <v>304.17</v>
      </c>
      <c r="F221" s="111" t="s">
        <v>53</v>
      </c>
      <c r="G221" s="111" t="s">
        <v>54</v>
      </c>
      <c r="H221" s="112">
        <v>0</v>
      </c>
      <c r="I221" s="112">
        <v>0</v>
      </c>
      <c r="J221" s="108">
        <v>304.17</v>
      </c>
      <c r="K221" s="112">
        <v>304.17</v>
      </c>
      <c r="L221" s="112">
        <f>I221+J221-K221</f>
        <v>0</v>
      </c>
      <c r="M221" s="112">
        <f>L221</f>
        <v>0</v>
      </c>
      <c r="N221" s="115" t="s">
        <v>35</v>
      </c>
    </row>
    <row r="222" spans="1:14" ht="25.5">
      <c r="A222" s="67" t="s">
        <v>235</v>
      </c>
      <c r="B222" s="67" t="s">
        <v>596</v>
      </c>
      <c r="C222" s="107">
        <v>45497</v>
      </c>
      <c r="D222" s="67">
        <v>20200822</v>
      </c>
      <c r="E222" s="108">
        <v>229.24</v>
      </c>
      <c r="F222" s="111" t="s">
        <v>53</v>
      </c>
      <c r="G222" s="111" t="s">
        <v>54</v>
      </c>
      <c r="H222" s="112">
        <v>0</v>
      </c>
      <c r="I222" s="112">
        <v>0</v>
      </c>
      <c r="J222" s="108">
        <v>229.24</v>
      </c>
      <c r="K222" s="112">
        <v>229.24</v>
      </c>
      <c r="L222" s="112">
        <f>I222+J222-K222</f>
        <v>0</v>
      </c>
      <c r="M222" s="112">
        <f>L222</f>
        <v>0</v>
      </c>
      <c r="N222" s="115" t="s">
        <v>35</v>
      </c>
    </row>
    <row r="223" spans="1:14" ht="25.5">
      <c r="A223" s="67" t="s">
        <v>235</v>
      </c>
      <c r="B223" s="67" t="s">
        <v>596</v>
      </c>
      <c r="C223" s="107">
        <v>45497</v>
      </c>
      <c r="D223" s="67">
        <v>20200822</v>
      </c>
      <c r="E223" s="108">
        <v>1913.5</v>
      </c>
      <c r="F223" s="111" t="s">
        <v>50</v>
      </c>
      <c r="G223" s="111" t="s">
        <v>49</v>
      </c>
      <c r="H223" s="112">
        <v>0</v>
      </c>
      <c r="I223" s="112">
        <v>0</v>
      </c>
      <c r="J223" s="108">
        <v>1913.5</v>
      </c>
      <c r="K223" s="112">
        <v>0</v>
      </c>
      <c r="L223" s="112">
        <f>I223+J223-K223</f>
        <v>1913.5</v>
      </c>
      <c r="M223" s="112">
        <f>L223</f>
        <v>1913.5</v>
      </c>
      <c r="N223" s="115" t="s">
        <v>35</v>
      </c>
    </row>
    <row r="224" spans="1:14" ht="25.5">
      <c r="A224" s="67" t="s">
        <v>75</v>
      </c>
      <c r="B224" s="67" t="s">
        <v>597</v>
      </c>
      <c r="C224" s="107">
        <v>45617</v>
      </c>
      <c r="D224" s="67" t="s">
        <v>590</v>
      </c>
      <c r="E224" s="108">
        <v>229.24</v>
      </c>
      <c r="F224" s="111" t="s">
        <v>53</v>
      </c>
      <c r="G224" s="111" t="s">
        <v>54</v>
      </c>
      <c r="H224" s="112">
        <v>0</v>
      </c>
      <c r="I224" s="112">
        <v>0</v>
      </c>
      <c r="J224" s="108">
        <v>229.24</v>
      </c>
      <c r="K224" s="112">
        <v>229.24</v>
      </c>
      <c r="L224" s="112">
        <f>I224+J224-K224</f>
        <v>0</v>
      </c>
      <c r="M224" s="112">
        <f>L224</f>
        <v>0</v>
      </c>
      <c r="N224" s="115" t="s">
        <v>35</v>
      </c>
    </row>
    <row r="225" spans="1:14" ht="25.5">
      <c r="A225" s="67" t="s">
        <v>75</v>
      </c>
      <c r="B225" s="67" t="s">
        <v>597</v>
      </c>
      <c r="C225" s="107">
        <v>45617</v>
      </c>
      <c r="D225" s="67" t="s">
        <v>590</v>
      </c>
      <c r="E225" s="108">
        <v>1913.5</v>
      </c>
      <c r="F225" s="111" t="s">
        <v>50</v>
      </c>
      <c r="G225" s="111" t="s">
        <v>49</v>
      </c>
      <c r="H225" s="112">
        <v>0</v>
      </c>
      <c r="I225" s="112">
        <v>0</v>
      </c>
      <c r="J225" s="108">
        <v>1913.5</v>
      </c>
      <c r="K225" s="112">
        <v>0</v>
      </c>
      <c r="L225" s="112">
        <f>I225+J225-K225</f>
        <v>1913.5</v>
      </c>
      <c r="M225" s="112">
        <f>L225</f>
        <v>1913.5</v>
      </c>
      <c r="N225" s="115" t="s">
        <v>35</v>
      </c>
    </row>
    <row r="226" spans="1:14" ht="25.5">
      <c r="A226" s="67" t="s">
        <v>120</v>
      </c>
      <c r="B226" s="67" t="s">
        <v>598</v>
      </c>
      <c r="C226" s="109">
        <v>45840</v>
      </c>
      <c r="D226" s="122" t="s">
        <v>346</v>
      </c>
      <c r="E226" s="108">
        <v>304.17</v>
      </c>
      <c r="F226" s="111" t="s">
        <v>53</v>
      </c>
      <c r="G226" s="111" t="s">
        <v>54</v>
      </c>
      <c r="H226" s="112">
        <v>0</v>
      </c>
      <c r="I226" s="112">
        <v>0</v>
      </c>
      <c r="J226" s="108">
        <v>304.17</v>
      </c>
      <c r="K226" s="112">
        <v>0</v>
      </c>
      <c r="L226" s="112">
        <f>I226+J226-K226</f>
        <v>304.17</v>
      </c>
      <c r="M226" s="112">
        <f>L226</f>
        <v>304.17</v>
      </c>
      <c r="N226" s="115" t="s">
        <v>35</v>
      </c>
    </row>
    <row r="227" spans="1:14" ht="25.5">
      <c r="A227" s="67" t="s">
        <v>120</v>
      </c>
      <c r="B227" s="67" t="s">
        <v>598</v>
      </c>
      <c r="C227" s="109">
        <v>45840</v>
      </c>
      <c r="D227" s="122" t="s">
        <v>346</v>
      </c>
      <c r="E227" s="108">
        <v>1913.5</v>
      </c>
      <c r="F227" s="111" t="s">
        <v>50</v>
      </c>
      <c r="G227" s="111" t="s">
        <v>49</v>
      </c>
      <c r="H227" s="112">
        <v>0</v>
      </c>
      <c r="I227" s="112">
        <v>0</v>
      </c>
      <c r="J227" s="108">
        <v>1913.5</v>
      </c>
      <c r="K227" s="112">
        <v>0</v>
      </c>
      <c r="L227" s="112">
        <f>I227+J227-K227</f>
        <v>1913.5</v>
      </c>
      <c r="M227" s="112">
        <f>L227</f>
        <v>1913.5</v>
      </c>
      <c r="N227" s="115" t="s">
        <v>35</v>
      </c>
    </row>
    <row r="228" spans="1:14" ht="25.5">
      <c r="A228" s="67" t="s">
        <v>60</v>
      </c>
      <c r="B228" s="67" t="s">
        <v>599</v>
      </c>
      <c r="C228" s="109">
        <v>45035</v>
      </c>
      <c r="D228" s="122">
        <v>20221923</v>
      </c>
      <c r="E228" s="108">
        <v>229.24</v>
      </c>
      <c r="F228" s="111" t="s">
        <v>53</v>
      </c>
      <c r="G228" s="111" t="s">
        <v>54</v>
      </c>
      <c r="H228" s="112">
        <v>0</v>
      </c>
      <c r="I228" s="112">
        <v>0</v>
      </c>
      <c r="J228" s="108">
        <v>229.24</v>
      </c>
      <c r="K228" s="112">
        <v>0</v>
      </c>
      <c r="L228" s="112">
        <f>I228+J228-K228</f>
        <v>229.24</v>
      </c>
      <c r="M228" s="112">
        <f>L228</f>
        <v>229.24</v>
      </c>
      <c r="N228" s="115" t="s">
        <v>35</v>
      </c>
    </row>
    <row r="229" spans="1:14" ht="25.5">
      <c r="A229" s="67" t="s">
        <v>60</v>
      </c>
      <c r="B229" s="67" t="s">
        <v>599</v>
      </c>
      <c r="C229" s="109">
        <v>45035</v>
      </c>
      <c r="D229" s="122">
        <v>20221923</v>
      </c>
      <c r="E229" s="108">
        <v>2255.08</v>
      </c>
      <c r="F229" s="111" t="s">
        <v>50</v>
      </c>
      <c r="G229" s="111" t="s">
        <v>49</v>
      </c>
      <c r="H229" s="112">
        <v>0</v>
      </c>
      <c r="I229" s="112">
        <v>0</v>
      </c>
      <c r="J229" s="108">
        <v>2255.08</v>
      </c>
      <c r="K229" s="112">
        <v>0</v>
      </c>
      <c r="L229" s="112">
        <f>I229+J229-K229</f>
        <v>2255.08</v>
      </c>
      <c r="M229" s="112">
        <f>L229</f>
        <v>2255.08</v>
      </c>
      <c r="N229" s="115" t="s">
        <v>35</v>
      </c>
    </row>
    <row r="230" spans="1:14" ht="51">
      <c r="A230" s="67" t="s">
        <v>98</v>
      </c>
      <c r="B230" s="67" t="s">
        <v>600</v>
      </c>
      <c r="C230" s="109" t="s">
        <v>283</v>
      </c>
      <c r="D230" s="122" t="s">
        <v>348</v>
      </c>
      <c r="E230" s="108">
        <v>304.17</v>
      </c>
      <c r="F230" s="111" t="s">
        <v>53</v>
      </c>
      <c r="G230" s="111" t="s">
        <v>54</v>
      </c>
      <c r="H230" s="112">
        <v>0</v>
      </c>
      <c r="I230" s="112">
        <v>0</v>
      </c>
      <c r="J230" s="108">
        <v>304.17</v>
      </c>
      <c r="K230" s="112">
        <v>0</v>
      </c>
      <c r="L230" s="112">
        <f>I230+J230-K230</f>
        <v>304.17</v>
      </c>
      <c r="M230" s="112">
        <f>L230</f>
        <v>304.17</v>
      </c>
      <c r="N230" s="115" t="s">
        <v>35</v>
      </c>
    </row>
    <row r="231" spans="1:14" ht="51">
      <c r="A231" s="67" t="s">
        <v>98</v>
      </c>
      <c r="B231" s="8" t="s">
        <v>600</v>
      </c>
      <c r="C231" s="119" t="s">
        <v>283</v>
      </c>
      <c r="D231" s="4" t="s">
        <v>348</v>
      </c>
      <c r="E231" s="108">
        <v>1932.49</v>
      </c>
      <c r="F231" s="111" t="s">
        <v>50</v>
      </c>
      <c r="G231" s="111" t="s">
        <v>49</v>
      </c>
      <c r="H231" s="50">
        <v>0</v>
      </c>
      <c r="I231" s="50">
        <v>0</v>
      </c>
      <c r="J231" s="108">
        <v>1932.49</v>
      </c>
      <c r="K231" s="50">
        <v>0</v>
      </c>
      <c r="L231" s="112">
        <f>I231+J231-K231</f>
        <v>1932.49</v>
      </c>
      <c r="M231" s="112">
        <f>L231</f>
        <v>1932.49</v>
      </c>
      <c r="N231" s="115" t="s">
        <v>35</v>
      </c>
    </row>
    <row r="232" spans="1:14" ht="25.5">
      <c r="A232" s="67" t="s">
        <v>222</v>
      </c>
      <c r="B232" s="8" t="s">
        <v>601</v>
      </c>
      <c r="C232" s="119" t="s">
        <v>604</v>
      </c>
      <c r="D232" s="4">
        <v>20211389</v>
      </c>
      <c r="E232" s="108">
        <v>304.17</v>
      </c>
      <c r="F232" s="111" t="s">
        <v>53</v>
      </c>
      <c r="G232" s="111" t="s">
        <v>54</v>
      </c>
      <c r="H232" s="50">
        <v>0</v>
      </c>
      <c r="I232" s="50">
        <v>0</v>
      </c>
      <c r="J232" s="108">
        <v>304.17</v>
      </c>
      <c r="K232" s="50">
        <v>0</v>
      </c>
      <c r="L232" s="112">
        <f>I232+J232-K232</f>
        <v>304.17</v>
      </c>
      <c r="M232" s="112">
        <f>L232</f>
        <v>304.17</v>
      </c>
      <c r="N232" s="115" t="s">
        <v>35</v>
      </c>
    </row>
    <row r="233" spans="1:14" ht="25.5">
      <c r="A233" s="67" t="s">
        <v>222</v>
      </c>
      <c r="B233" s="8" t="s">
        <v>601</v>
      </c>
      <c r="C233" s="119" t="s">
        <v>604</v>
      </c>
      <c r="D233" s="4">
        <v>20211389</v>
      </c>
      <c r="E233" s="108">
        <v>1610.67</v>
      </c>
      <c r="F233" s="111" t="s">
        <v>50</v>
      </c>
      <c r="G233" s="111" t="s">
        <v>49</v>
      </c>
      <c r="H233" s="50">
        <v>0</v>
      </c>
      <c r="I233" s="50">
        <v>0</v>
      </c>
      <c r="J233" s="108">
        <v>1610.67</v>
      </c>
      <c r="K233" s="50">
        <v>0</v>
      </c>
      <c r="L233" s="112">
        <f>I233+J233-K233</f>
        <v>1610.67</v>
      </c>
      <c r="M233" s="112">
        <f>L233</f>
        <v>1610.67</v>
      </c>
      <c r="N233" s="115" t="s">
        <v>35</v>
      </c>
    </row>
    <row r="234" spans="1:14" ht="38.25">
      <c r="A234" s="67" t="s">
        <v>75</v>
      </c>
      <c r="B234" s="8" t="s">
        <v>602</v>
      </c>
      <c r="C234" s="119">
        <v>45464</v>
      </c>
      <c r="D234" s="4" t="s">
        <v>605</v>
      </c>
      <c r="E234" s="108">
        <v>229.24</v>
      </c>
      <c r="F234" s="111" t="s">
        <v>53</v>
      </c>
      <c r="G234" s="111" t="s">
        <v>54</v>
      </c>
      <c r="H234" s="50">
        <v>0</v>
      </c>
      <c r="I234" s="50">
        <v>0</v>
      </c>
      <c r="J234" s="108">
        <v>229.24</v>
      </c>
      <c r="K234" s="50">
        <v>0</v>
      </c>
      <c r="L234" s="112">
        <f>I234+J234-K234</f>
        <v>229.24</v>
      </c>
      <c r="M234" s="112">
        <f>L234</f>
        <v>229.24</v>
      </c>
      <c r="N234" s="115" t="s">
        <v>35</v>
      </c>
    </row>
    <row r="235" spans="1:14" ht="38.25">
      <c r="A235" s="67" t="s">
        <v>75</v>
      </c>
      <c r="B235" s="8" t="s">
        <v>602</v>
      </c>
      <c r="C235" s="119">
        <v>45464</v>
      </c>
      <c r="D235" s="4" t="s">
        <v>605</v>
      </c>
      <c r="E235" s="108">
        <v>1932.49</v>
      </c>
      <c r="F235" s="111" t="s">
        <v>50</v>
      </c>
      <c r="G235" s="111" t="s">
        <v>49</v>
      </c>
      <c r="H235" s="50">
        <v>0</v>
      </c>
      <c r="I235" s="50">
        <v>0</v>
      </c>
      <c r="J235" s="108">
        <v>1932.49</v>
      </c>
      <c r="K235" s="50">
        <v>0</v>
      </c>
      <c r="L235" s="112">
        <f>I235+J235-K235</f>
        <v>1932.49</v>
      </c>
      <c r="M235" s="112">
        <f>L235</f>
        <v>1932.49</v>
      </c>
      <c r="N235" s="115" t="s">
        <v>35</v>
      </c>
    </row>
    <row r="236" spans="1:14" ht="25.5">
      <c r="A236" s="67" t="s">
        <v>80</v>
      </c>
      <c r="B236" s="8" t="s">
        <v>603</v>
      </c>
      <c r="C236" s="119">
        <v>45482</v>
      </c>
      <c r="D236" s="4">
        <v>20212330</v>
      </c>
      <c r="E236" s="108">
        <v>229.24</v>
      </c>
      <c r="F236" s="111" t="s">
        <v>53</v>
      </c>
      <c r="G236" s="111" t="s">
        <v>54</v>
      </c>
      <c r="H236" s="50">
        <v>0</v>
      </c>
      <c r="I236" s="50">
        <v>0</v>
      </c>
      <c r="J236" s="108">
        <v>229.24</v>
      </c>
      <c r="K236" s="50">
        <v>0</v>
      </c>
      <c r="L236" s="112">
        <f>I236+J236-K236</f>
        <v>229.24</v>
      </c>
      <c r="M236" s="112">
        <f>L236</f>
        <v>229.24</v>
      </c>
      <c r="N236" s="115" t="s">
        <v>35</v>
      </c>
    </row>
    <row r="237" spans="1:14" ht="25.5">
      <c r="A237" s="67" t="s">
        <v>80</v>
      </c>
      <c r="B237" s="8" t="s">
        <v>603</v>
      </c>
      <c r="C237" s="119">
        <v>45482</v>
      </c>
      <c r="D237" s="4">
        <v>20212330</v>
      </c>
      <c r="E237" s="108">
        <v>2277.24</v>
      </c>
      <c r="F237" s="111" t="s">
        <v>50</v>
      </c>
      <c r="G237" s="111" t="s">
        <v>49</v>
      </c>
      <c r="H237" s="50">
        <v>0</v>
      </c>
      <c r="I237" s="50">
        <v>0</v>
      </c>
      <c r="J237" s="108">
        <v>2277.24</v>
      </c>
      <c r="K237" s="50">
        <v>0</v>
      </c>
      <c r="L237" s="112">
        <f>I237+J237-K237</f>
        <v>2277.24</v>
      </c>
      <c r="M237" s="112">
        <f>L237</f>
        <v>2277.24</v>
      </c>
      <c r="N237" s="115" t="s">
        <v>35</v>
      </c>
    </row>
    <row r="238" spans="1:14">
      <c r="A238" s="106" t="s">
        <v>125</v>
      </c>
      <c r="B238" s="67" t="s">
        <v>170</v>
      </c>
      <c r="C238" s="120">
        <v>45488</v>
      </c>
      <c r="D238" s="121">
        <v>20230085</v>
      </c>
      <c r="E238" s="108">
        <v>1327.32</v>
      </c>
      <c r="F238" s="111" t="s">
        <v>53</v>
      </c>
      <c r="G238" s="111" t="s">
        <v>54</v>
      </c>
      <c r="H238" s="112">
        <v>0</v>
      </c>
      <c r="I238" s="108">
        <v>1327.32</v>
      </c>
      <c r="J238" s="108">
        <v>0</v>
      </c>
      <c r="K238" s="108">
        <v>1327.32</v>
      </c>
      <c r="L238" s="112">
        <f>I238+J238-K238</f>
        <v>0</v>
      </c>
      <c r="M238" s="112">
        <f>L238</f>
        <v>0</v>
      </c>
      <c r="N238" s="115" t="s">
        <v>35</v>
      </c>
    </row>
    <row r="239" spans="1:14" ht="25.5">
      <c r="A239" s="106" t="s">
        <v>222</v>
      </c>
      <c r="B239" s="67" t="s">
        <v>259</v>
      </c>
      <c r="C239" s="120">
        <v>45532</v>
      </c>
      <c r="D239" s="121">
        <v>20201627</v>
      </c>
      <c r="E239" s="108">
        <v>6636.6</v>
      </c>
      <c r="F239" s="111" t="s">
        <v>53</v>
      </c>
      <c r="G239" s="111" t="s">
        <v>54</v>
      </c>
      <c r="H239" s="112">
        <v>0</v>
      </c>
      <c r="I239" s="108">
        <v>6636.6</v>
      </c>
      <c r="J239" s="108">
        <v>0</v>
      </c>
      <c r="K239" s="108">
        <v>6636.6</v>
      </c>
      <c r="L239" s="112">
        <f>I239+J239-K239</f>
        <v>0</v>
      </c>
      <c r="M239" s="112">
        <f>L239</f>
        <v>0</v>
      </c>
      <c r="N239" s="115" t="s">
        <v>35</v>
      </c>
    </row>
    <row r="240" spans="1:14" ht="25.5">
      <c r="A240" s="106" t="s">
        <v>138</v>
      </c>
      <c r="B240" s="67" t="s">
        <v>225</v>
      </c>
      <c r="C240" s="120">
        <v>45569</v>
      </c>
      <c r="D240" s="121">
        <v>20211698</v>
      </c>
      <c r="E240" s="108">
        <v>5530.5</v>
      </c>
      <c r="F240" s="111" t="s">
        <v>53</v>
      </c>
      <c r="G240" s="111" t="s">
        <v>54</v>
      </c>
      <c r="H240" s="112">
        <v>0</v>
      </c>
      <c r="I240" s="108">
        <v>5530.5</v>
      </c>
      <c r="J240" s="108">
        <v>0</v>
      </c>
      <c r="K240" s="108">
        <v>5530.5</v>
      </c>
      <c r="L240" s="112">
        <f>I240+J240-K240</f>
        <v>0</v>
      </c>
      <c r="M240" s="112">
        <f>L240</f>
        <v>0</v>
      </c>
      <c r="N240" s="115" t="s">
        <v>35</v>
      </c>
    </row>
    <row r="241" spans="1:14" ht="25.5">
      <c r="A241" s="106" t="s">
        <v>606</v>
      </c>
      <c r="B241" s="67" t="s">
        <v>227</v>
      </c>
      <c r="C241" s="120">
        <v>45506</v>
      </c>
      <c r="D241" s="121">
        <v>20222010</v>
      </c>
      <c r="E241" s="108">
        <v>1548.54</v>
      </c>
      <c r="F241" s="111" t="s">
        <v>53</v>
      </c>
      <c r="G241" s="111" t="s">
        <v>54</v>
      </c>
      <c r="H241" s="112">
        <v>0</v>
      </c>
      <c r="I241" s="108">
        <v>1548.54</v>
      </c>
      <c r="J241" s="108">
        <v>0</v>
      </c>
      <c r="K241" s="108">
        <v>1548.54</v>
      </c>
      <c r="L241" s="112">
        <f>I241+J241-K241</f>
        <v>0</v>
      </c>
      <c r="M241" s="112">
        <f>L241</f>
        <v>0</v>
      </c>
      <c r="N241" s="115" t="s">
        <v>35</v>
      </c>
    </row>
    <row r="242" spans="1:14" ht="25.5">
      <c r="A242" s="106" t="s">
        <v>120</v>
      </c>
      <c r="B242" s="67" t="s">
        <v>228</v>
      </c>
      <c r="C242" s="120">
        <v>45645</v>
      </c>
      <c r="D242" s="121">
        <v>20220887</v>
      </c>
      <c r="E242" s="108">
        <v>5972.94</v>
      </c>
      <c r="F242" s="111" t="s">
        <v>53</v>
      </c>
      <c r="G242" s="111" t="s">
        <v>54</v>
      </c>
      <c r="H242" s="112">
        <v>0</v>
      </c>
      <c r="I242" s="108">
        <v>5972.94</v>
      </c>
      <c r="J242" s="108">
        <v>0</v>
      </c>
      <c r="K242" s="108">
        <v>5972.94</v>
      </c>
      <c r="L242" s="112">
        <f>I242+J242-K242</f>
        <v>0</v>
      </c>
      <c r="M242" s="112">
        <f>L242</f>
        <v>0</v>
      </c>
      <c r="N242" s="115" t="s">
        <v>35</v>
      </c>
    </row>
    <row r="243" spans="1:14">
      <c r="A243" s="106" t="s">
        <v>56</v>
      </c>
      <c r="B243" s="67" t="s">
        <v>231</v>
      </c>
      <c r="C243" s="120">
        <v>45709</v>
      </c>
      <c r="D243" s="121">
        <v>20222089</v>
      </c>
      <c r="E243" s="108">
        <v>55747.44</v>
      </c>
      <c r="F243" s="111" t="s">
        <v>53</v>
      </c>
      <c r="G243" s="111" t="s">
        <v>54</v>
      </c>
      <c r="H243" s="112">
        <v>0</v>
      </c>
      <c r="I243" s="108">
        <v>55747.44</v>
      </c>
      <c r="J243" s="108">
        <v>0</v>
      </c>
      <c r="K243" s="108">
        <v>55747.44</v>
      </c>
      <c r="L243" s="112">
        <f>I243+J243-K243</f>
        <v>0</v>
      </c>
      <c r="M243" s="112">
        <f>L243</f>
        <v>0</v>
      </c>
      <c r="N243" s="115" t="s">
        <v>35</v>
      </c>
    </row>
    <row r="244" spans="1:14" ht="25.5">
      <c r="A244" s="106" t="s">
        <v>113</v>
      </c>
      <c r="B244" s="67" t="s">
        <v>607</v>
      </c>
      <c r="C244" s="109">
        <v>43453</v>
      </c>
      <c r="D244" s="122">
        <v>20180193</v>
      </c>
      <c r="E244" s="108">
        <v>28425.76</v>
      </c>
      <c r="F244" s="111" t="s">
        <v>53</v>
      </c>
      <c r="G244" s="111" t="s">
        <v>54</v>
      </c>
      <c r="H244" s="112">
        <v>0</v>
      </c>
      <c r="I244" s="112">
        <v>0</v>
      </c>
      <c r="J244" s="108">
        <v>28425.76</v>
      </c>
      <c r="K244" s="112">
        <v>28425.76</v>
      </c>
      <c r="L244" s="112">
        <f>I244+J244-K244</f>
        <v>0</v>
      </c>
      <c r="M244" s="112">
        <f>L244</f>
        <v>0</v>
      </c>
      <c r="N244" s="115" t="s">
        <v>35</v>
      </c>
    </row>
    <row r="245" spans="1:14" ht="25.5">
      <c r="A245" s="106" t="s">
        <v>222</v>
      </c>
      <c r="B245" s="67" t="s">
        <v>608</v>
      </c>
      <c r="C245" s="109">
        <v>45965</v>
      </c>
      <c r="D245" s="122" t="s">
        <v>254</v>
      </c>
      <c r="E245" s="108">
        <v>7604.25</v>
      </c>
      <c r="F245" s="111" t="s">
        <v>53</v>
      </c>
      <c r="G245" s="111" t="s">
        <v>54</v>
      </c>
      <c r="H245" s="112">
        <v>0</v>
      </c>
      <c r="I245" s="112">
        <v>0</v>
      </c>
      <c r="J245" s="108">
        <v>7604.25</v>
      </c>
      <c r="K245" s="112">
        <v>0</v>
      </c>
      <c r="L245" s="112">
        <f>I245+J245-K245</f>
        <v>7604.25</v>
      </c>
      <c r="M245" s="112">
        <f>L245</f>
        <v>7604.25</v>
      </c>
      <c r="N245" s="115" t="s">
        <v>35</v>
      </c>
    </row>
    <row r="246" spans="1:14" ht="38.25">
      <c r="A246" s="106" t="s">
        <v>125</v>
      </c>
      <c r="B246" s="48" t="s">
        <v>126</v>
      </c>
      <c r="C246" s="49">
        <v>42597</v>
      </c>
      <c r="D246" s="48">
        <v>20150991</v>
      </c>
      <c r="E246" s="50">
        <v>175000</v>
      </c>
      <c r="F246" s="48" t="s">
        <v>50</v>
      </c>
      <c r="G246" s="48" t="s">
        <v>127</v>
      </c>
      <c r="H246" s="50">
        <v>19050</v>
      </c>
      <c r="I246" s="50">
        <v>155950</v>
      </c>
      <c r="J246" s="50">
        <v>0</v>
      </c>
      <c r="K246" s="50">
        <v>12000</v>
      </c>
      <c r="L246" s="50">
        <f>(I246+J246)-K246</f>
        <v>143950</v>
      </c>
      <c r="M246" s="50">
        <v>0</v>
      </c>
      <c r="N246" s="49" t="s">
        <v>35</v>
      </c>
    </row>
    <row r="247" spans="1:14" ht="38.25">
      <c r="A247" s="106" t="s">
        <v>125</v>
      </c>
      <c r="B247" s="48" t="s">
        <v>126</v>
      </c>
      <c r="C247" s="49">
        <v>43573</v>
      </c>
      <c r="D247" s="48">
        <v>20171221</v>
      </c>
      <c r="E247" s="50">
        <v>70424.24</v>
      </c>
      <c r="F247" s="48" t="s">
        <v>50</v>
      </c>
      <c r="G247" s="48" t="s">
        <v>127</v>
      </c>
      <c r="H247" s="50">
        <v>0</v>
      </c>
      <c r="I247" s="50">
        <v>70424.24</v>
      </c>
      <c r="J247" s="50">
        <v>0</v>
      </c>
      <c r="K247" s="50">
        <v>0</v>
      </c>
      <c r="L247" s="50">
        <f>(I247+J247)-K247</f>
        <v>70424.24</v>
      </c>
      <c r="M247" s="50">
        <v>0</v>
      </c>
      <c r="N247" s="48" t="s">
        <v>35</v>
      </c>
    </row>
    <row r="248" spans="1:14" ht="13.5" thickBot="1">
      <c r="A248" s="44" t="s">
        <v>142</v>
      </c>
      <c r="B248" s="45"/>
      <c r="C248" s="46"/>
      <c r="D248" s="45"/>
      <c r="E248" s="116"/>
      <c r="F248" s="45"/>
      <c r="G248" s="45"/>
      <c r="H248" s="47"/>
      <c r="I248" s="51">
        <f>SUM(I2:I247)</f>
        <v>6541083.8899999978</v>
      </c>
      <c r="J248" s="51">
        <f>SUM(J2:J247)</f>
        <v>422734.40999999986</v>
      </c>
      <c r="K248" s="51">
        <f>SUM(K2:K247)</f>
        <v>949716.62999999826</v>
      </c>
      <c r="L248" s="51">
        <f>SUM(L2:L247)</f>
        <v>6009601.6700000083</v>
      </c>
      <c r="M248" s="51">
        <f>SUM(M2:M247)</f>
        <v>4119980.5999999992</v>
      </c>
      <c r="N248" s="45"/>
    </row>
    <row r="249" spans="1:1" ht="13.5" thickTop="1">
      <c r="A249" s="110"/>
    </row>
    <row r="250" spans="9:12">
      <c r="I250" s="13"/>
      <c r="L250" s="13"/>
    </row>
  </sheetData>
  <autoFilter ref="A1:N249"/>
  <pageMargins left="0.7" right="0.7" top="0.75" bottom="0.75" header="0.3" footer="0.3"/>
  <pageSetup paperSize="8" fitToHeight="0" orientation="landscape"/>
  <headerFooter scaleWithDoc="1" alignWithMargins="0" differentFirst="0" differentOddEven="0"/>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2:N82"/>
  <sheetViews>
    <sheetView topLeftCell="A71" zoomScale="110" view="normal" workbookViewId="0">
      <selection pane="topLeft" activeCell="F88" sqref="F88"/>
    </sheetView>
  </sheetViews>
  <sheetFormatPr defaultColWidth="9.140625" defaultRowHeight="12.75"/>
  <cols>
    <col min="1" max="1" width="16.84765625" style="12" customWidth="1"/>
    <col min="2" max="2" width="30.41796875" style="11" customWidth="1"/>
    <col min="3" max="3" width="9.41796875" style="12" customWidth="1"/>
    <col min="4" max="4" width="19.41796875" style="22" customWidth="1"/>
    <col min="5" max="5" width="13.5703125" style="12" customWidth="1"/>
    <col min="6" max="6" width="27.5703125" style="11" customWidth="1"/>
    <col min="7" max="11" width="9.140625" style="11" customWidth="1"/>
    <col min="12" max="12" width="11.41796875" style="11" customWidth="1"/>
    <col min="13" max="13" width="11.84765625" style="11" customWidth="1"/>
    <col min="14" max="16384" width="9.140625" style="11" customWidth="1"/>
  </cols>
  <sheetData>
    <row r="2" spans="1:5" ht="120" customHeight="1">
      <c r="A2" s="16" t="s">
        <v>143</v>
      </c>
      <c r="B2" s="16" t="s">
        <v>16</v>
      </c>
      <c r="C2" s="16"/>
      <c r="D2" s="20"/>
      <c r="E2" s="16"/>
    </row>
    <row r="3" spans="1:5">
      <c r="A3" s="16"/>
      <c r="B3" s="21"/>
      <c r="C3" s="16"/>
      <c r="D3" s="20"/>
      <c r="E3" s="16"/>
    </row>
    <row r="4" spans="1:5">
      <c r="A4" s="16"/>
      <c r="B4" s="21"/>
      <c r="C4" s="16"/>
      <c r="D4" s="20"/>
      <c r="E4" s="16"/>
    </row>
    <row r="5" spans="1:6" ht="25.5">
      <c r="A5" s="35" t="s">
        <v>36</v>
      </c>
      <c r="B5" s="35" t="s">
        <v>37</v>
      </c>
      <c r="C5" s="35" t="s">
        <v>39</v>
      </c>
      <c r="D5" s="35" t="s">
        <v>42</v>
      </c>
      <c r="E5" s="36" t="s">
        <v>43</v>
      </c>
      <c r="F5" s="35" t="s">
        <v>144</v>
      </c>
    </row>
    <row r="6" spans="1:6" ht="27.95" customHeight="1">
      <c r="A6" s="48" t="s">
        <v>45</v>
      </c>
      <c r="B6" s="48" t="s">
        <v>51</v>
      </c>
      <c r="C6" s="48">
        <v>20190241</v>
      </c>
      <c r="D6" s="48" t="s">
        <v>48</v>
      </c>
      <c r="E6" s="50">
        <v>9972.65</v>
      </c>
      <c r="F6" s="49" t="s">
        <v>240</v>
      </c>
    </row>
    <row r="7" spans="1:6" ht="27.95" customHeight="1">
      <c r="A7" s="48" t="s">
        <v>56</v>
      </c>
      <c r="B7" s="48" t="s">
        <v>59</v>
      </c>
      <c r="C7" s="48">
        <v>20142017</v>
      </c>
      <c r="D7" s="48" t="s">
        <v>49</v>
      </c>
      <c r="E7" s="50">
        <v>5925.84</v>
      </c>
      <c r="F7" s="49" t="s">
        <v>611</v>
      </c>
    </row>
    <row r="8" spans="1:6" ht="27.95" customHeight="1">
      <c r="A8" s="48" t="s">
        <v>60</v>
      </c>
      <c r="B8" s="48" t="s">
        <v>61</v>
      </c>
      <c r="C8" s="48">
        <v>20061108</v>
      </c>
      <c r="D8" s="48" t="s">
        <v>48</v>
      </c>
      <c r="E8" s="50">
        <v>7642.66</v>
      </c>
      <c r="F8" s="49" t="s">
        <v>241</v>
      </c>
    </row>
    <row r="9" spans="1:6" ht="27.95" customHeight="1">
      <c r="A9" s="48" t="s">
        <v>60</v>
      </c>
      <c r="B9" s="48" t="s">
        <v>62</v>
      </c>
      <c r="C9" s="48">
        <v>20100438</v>
      </c>
      <c r="D9" s="48" t="s">
        <v>48</v>
      </c>
      <c r="E9" s="50">
        <v>22601.44</v>
      </c>
      <c r="F9" s="49" t="s">
        <v>241</v>
      </c>
    </row>
    <row r="10" spans="1:6" ht="27.95" customHeight="1">
      <c r="A10" s="48" t="s">
        <v>60</v>
      </c>
      <c r="B10" s="48" t="s">
        <v>62</v>
      </c>
      <c r="C10" s="48">
        <v>20111714</v>
      </c>
      <c r="D10" s="48" t="s">
        <v>48</v>
      </c>
      <c r="E10" s="50">
        <v>2014</v>
      </c>
      <c r="F10" s="49" t="s">
        <v>241</v>
      </c>
    </row>
    <row r="11" spans="1:6" ht="27.95" customHeight="1">
      <c r="A11" s="48" t="s">
        <v>60</v>
      </c>
      <c r="B11" s="48" t="s">
        <v>63</v>
      </c>
      <c r="C11" s="48">
        <v>20141710</v>
      </c>
      <c r="D11" s="48" t="s">
        <v>48</v>
      </c>
      <c r="E11" s="50">
        <v>26500</v>
      </c>
      <c r="F11" s="49" t="s">
        <v>241</v>
      </c>
    </row>
    <row r="12" spans="1:6" ht="27.95" customHeight="1">
      <c r="A12" s="48" t="s">
        <v>60</v>
      </c>
      <c r="B12" s="48" t="s">
        <v>66</v>
      </c>
      <c r="C12" s="48">
        <v>20171081</v>
      </c>
      <c r="D12" s="48" t="s">
        <v>67</v>
      </c>
      <c r="E12" s="50">
        <v>13066.8</v>
      </c>
      <c r="F12" s="49" t="s">
        <v>241</v>
      </c>
    </row>
    <row r="13" spans="1:6" ht="27.95" customHeight="1">
      <c r="A13" s="48" t="s">
        <v>60</v>
      </c>
      <c r="B13" s="48" t="s">
        <v>66</v>
      </c>
      <c r="C13" s="48">
        <v>20171081</v>
      </c>
      <c r="D13" s="48" t="s">
        <v>49</v>
      </c>
      <c r="E13" s="50">
        <v>4884.97</v>
      </c>
      <c r="F13" s="49" t="s">
        <v>242</v>
      </c>
    </row>
    <row r="14" spans="1:6" ht="27.95" customHeight="1">
      <c r="A14" s="48" t="s">
        <v>60</v>
      </c>
      <c r="B14" s="48" t="s">
        <v>68</v>
      </c>
      <c r="C14" s="48">
        <v>20140968</v>
      </c>
      <c r="D14" s="48" t="s">
        <v>48</v>
      </c>
      <c r="E14" s="50">
        <v>78870.69</v>
      </c>
      <c r="F14" s="49" t="s">
        <v>241</v>
      </c>
    </row>
    <row r="15" spans="1:6" ht="27.95" customHeight="1">
      <c r="A15" s="48" t="s">
        <v>60</v>
      </c>
      <c r="B15" s="48" t="s">
        <v>73</v>
      </c>
      <c r="C15" s="48">
        <v>20171686</v>
      </c>
      <c r="D15" s="48" t="s">
        <v>48</v>
      </c>
      <c r="E15" s="50">
        <v>19689.98</v>
      </c>
      <c r="F15" s="49" t="s">
        <v>241</v>
      </c>
    </row>
    <row r="16" spans="1:6" ht="27.95" customHeight="1">
      <c r="A16" s="48" t="s">
        <v>60</v>
      </c>
      <c r="B16" s="48" t="s">
        <v>73</v>
      </c>
      <c r="C16" s="48">
        <v>20171686</v>
      </c>
      <c r="D16" s="48" t="s">
        <v>49</v>
      </c>
      <c r="E16" s="50">
        <v>22293.95</v>
      </c>
      <c r="F16" s="49" t="s">
        <v>243</v>
      </c>
    </row>
    <row r="17" spans="1:6" ht="27.95" customHeight="1">
      <c r="A17" s="48" t="s">
        <v>60</v>
      </c>
      <c r="B17" s="48" t="s">
        <v>73</v>
      </c>
      <c r="C17" s="48">
        <v>20171686</v>
      </c>
      <c r="D17" s="48" t="s">
        <v>49</v>
      </c>
      <c r="E17" s="50">
        <v>2603.96</v>
      </c>
      <c r="F17" s="49" t="s">
        <v>243</v>
      </c>
    </row>
    <row r="18" spans="1:6" ht="27.95" customHeight="1">
      <c r="A18" s="48" t="s">
        <v>60</v>
      </c>
      <c r="B18" s="48" t="s">
        <v>74</v>
      </c>
      <c r="C18" s="48">
        <v>20150262</v>
      </c>
      <c r="D18" s="48" t="s">
        <v>48</v>
      </c>
      <c r="E18" s="50">
        <v>34797.3</v>
      </c>
      <c r="F18" s="49" t="s">
        <v>241</v>
      </c>
    </row>
    <row r="19" spans="1:6" ht="27.95" customHeight="1">
      <c r="A19" s="48" t="s">
        <v>75</v>
      </c>
      <c r="B19" s="48" t="s">
        <v>76</v>
      </c>
      <c r="C19" s="48">
        <v>20161483</v>
      </c>
      <c r="D19" s="48" t="s">
        <v>77</v>
      </c>
      <c r="E19" s="74">
        <v>2000.3</v>
      </c>
      <c r="F19" s="49" t="s">
        <v>612</v>
      </c>
    </row>
    <row r="20" spans="1:6" ht="27.95" customHeight="1">
      <c r="A20" s="104" t="s">
        <v>222</v>
      </c>
      <c r="B20" s="105" t="s">
        <v>259</v>
      </c>
      <c r="C20" s="104">
        <v>20201627</v>
      </c>
      <c r="D20" s="105" t="s">
        <v>49</v>
      </c>
      <c r="E20" s="103">
        <v>36708.11</v>
      </c>
      <c r="F20" s="49" t="s">
        <v>243</v>
      </c>
    </row>
    <row r="21" spans="1:6" ht="27.95" customHeight="1">
      <c r="A21" s="48" t="s">
        <v>80</v>
      </c>
      <c r="B21" s="48" t="s">
        <v>81</v>
      </c>
      <c r="C21" s="48">
        <v>20180598</v>
      </c>
      <c r="D21" s="48" t="s">
        <v>49</v>
      </c>
      <c r="E21" s="50">
        <v>7619.64</v>
      </c>
      <c r="F21" s="49" t="s">
        <v>146</v>
      </c>
    </row>
    <row r="22" spans="1:6" ht="27.95" customHeight="1">
      <c r="A22" s="48" t="s">
        <v>80</v>
      </c>
      <c r="B22" s="48" t="s">
        <v>82</v>
      </c>
      <c r="C22" s="48">
        <v>20170212</v>
      </c>
      <c r="D22" s="48" t="s">
        <v>58</v>
      </c>
      <c r="E22" s="50">
        <v>27578.85</v>
      </c>
      <c r="F22" s="49" t="s">
        <v>244</v>
      </c>
    </row>
    <row r="23" spans="1:6" ht="27.95" customHeight="1">
      <c r="A23" s="48" t="s">
        <v>80</v>
      </c>
      <c r="B23" s="48" t="s">
        <v>82</v>
      </c>
      <c r="C23" s="48">
        <v>20170212</v>
      </c>
      <c r="D23" s="48" t="s">
        <v>64</v>
      </c>
      <c r="E23" s="50">
        <v>136241.56</v>
      </c>
      <c r="F23" s="49" t="s">
        <v>244</v>
      </c>
    </row>
    <row r="24" spans="1:6" ht="27.95" customHeight="1">
      <c r="A24" s="48" t="s">
        <v>80</v>
      </c>
      <c r="B24" s="48" t="s">
        <v>82</v>
      </c>
      <c r="C24" s="48">
        <v>20170212</v>
      </c>
      <c r="D24" s="48" t="s">
        <v>65</v>
      </c>
      <c r="E24" s="50">
        <v>6183.24</v>
      </c>
      <c r="F24" s="49" t="s">
        <v>244</v>
      </c>
    </row>
    <row r="25" spans="1:6" ht="27.95" customHeight="1">
      <c r="A25" s="48" t="s">
        <v>80</v>
      </c>
      <c r="B25" s="48" t="s">
        <v>83</v>
      </c>
      <c r="C25" s="48">
        <v>20200640</v>
      </c>
      <c r="D25" s="48" t="s">
        <v>48</v>
      </c>
      <c r="E25" s="50">
        <v>72676.35</v>
      </c>
      <c r="F25" s="49" t="s">
        <v>244</v>
      </c>
    </row>
    <row r="26" spans="1:6" ht="27.95" customHeight="1">
      <c r="A26" s="48" t="s">
        <v>80</v>
      </c>
      <c r="B26" s="48" t="s">
        <v>83</v>
      </c>
      <c r="C26" s="48">
        <v>20200640</v>
      </c>
      <c r="D26" s="48" t="s">
        <v>48</v>
      </c>
      <c r="E26" s="50">
        <v>78840.18</v>
      </c>
      <c r="F26" s="49" t="s">
        <v>244</v>
      </c>
    </row>
    <row r="27" spans="1:6" ht="27.95" customHeight="1">
      <c r="A27" s="48" t="s">
        <v>84</v>
      </c>
      <c r="B27" s="48" t="s">
        <v>85</v>
      </c>
      <c r="C27" s="48">
        <v>20181845</v>
      </c>
      <c r="D27" s="48" t="s">
        <v>64</v>
      </c>
      <c r="E27" s="50">
        <v>3480.79</v>
      </c>
      <c r="F27" s="49" t="s">
        <v>622</v>
      </c>
    </row>
    <row r="28" spans="1:6" ht="27.95" customHeight="1">
      <c r="A28" s="48" t="s">
        <v>84</v>
      </c>
      <c r="B28" s="48" t="s">
        <v>33</v>
      </c>
      <c r="C28" s="48">
        <v>20200261</v>
      </c>
      <c r="D28" s="48" t="s">
        <v>49</v>
      </c>
      <c r="E28" s="50">
        <v>63473.84</v>
      </c>
      <c r="F28" s="49" t="s">
        <v>145</v>
      </c>
    </row>
    <row r="29" spans="1:6" ht="27.95" customHeight="1">
      <c r="A29" s="48" t="s">
        <v>84</v>
      </c>
      <c r="B29" s="48" t="s">
        <v>86</v>
      </c>
      <c r="C29" s="48">
        <v>20142083</v>
      </c>
      <c r="D29" s="48" t="s">
        <v>49</v>
      </c>
      <c r="E29" s="50">
        <v>5432.35</v>
      </c>
      <c r="F29" s="49" t="s">
        <v>149</v>
      </c>
    </row>
    <row r="30" spans="1:6" ht="27.95" customHeight="1">
      <c r="A30" s="48" t="s">
        <v>84</v>
      </c>
      <c r="B30" s="48" t="s">
        <v>86</v>
      </c>
      <c r="C30" s="48">
        <v>20142083</v>
      </c>
      <c r="D30" s="48" t="s">
        <v>49</v>
      </c>
      <c r="E30" s="50">
        <v>8965.75</v>
      </c>
      <c r="F30" s="49" t="s">
        <v>149</v>
      </c>
    </row>
    <row r="31" spans="1:6" ht="27.95" customHeight="1">
      <c r="A31" s="48" t="s">
        <v>87</v>
      </c>
      <c r="B31" s="48" t="s">
        <v>88</v>
      </c>
      <c r="C31" s="48">
        <v>20171008</v>
      </c>
      <c r="D31" s="48" t="s">
        <v>65</v>
      </c>
      <c r="E31" s="50">
        <v>843.2</v>
      </c>
      <c r="F31" s="49" t="s">
        <v>614</v>
      </c>
    </row>
    <row r="32" spans="1:6" ht="27.95" customHeight="1">
      <c r="A32" s="48" t="s">
        <v>87</v>
      </c>
      <c r="B32" s="48" t="s">
        <v>88</v>
      </c>
      <c r="C32" s="48">
        <v>20171008</v>
      </c>
      <c r="D32" s="48" t="s">
        <v>49</v>
      </c>
      <c r="E32" s="50">
        <v>44056.37</v>
      </c>
      <c r="F32" s="49" t="s">
        <v>615</v>
      </c>
    </row>
    <row r="33" spans="1:6" ht="27.95" customHeight="1">
      <c r="A33" s="48" t="s">
        <v>87</v>
      </c>
      <c r="B33" s="48" t="s">
        <v>90</v>
      </c>
      <c r="C33" s="48">
        <v>20171999</v>
      </c>
      <c r="D33" s="48" t="s">
        <v>49</v>
      </c>
      <c r="E33" s="50">
        <v>294.29</v>
      </c>
      <c r="F33" s="49" t="s">
        <v>147</v>
      </c>
    </row>
    <row r="34" spans="1:6" ht="27.95" customHeight="1">
      <c r="A34" s="48" t="s">
        <v>98</v>
      </c>
      <c r="B34" s="48" t="s">
        <v>99</v>
      </c>
      <c r="C34" s="48">
        <v>20161770</v>
      </c>
      <c r="D34" s="48" t="s">
        <v>64</v>
      </c>
      <c r="E34" s="50">
        <v>87475.2</v>
      </c>
      <c r="F34" s="49" t="s">
        <v>246</v>
      </c>
    </row>
    <row r="35" spans="1:6" ht="27.95" customHeight="1">
      <c r="A35" s="48" t="s">
        <v>98</v>
      </c>
      <c r="B35" s="48" t="s">
        <v>101</v>
      </c>
      <c r="C35" s="48">
        <v>20170409</v>
      </c>
      <c r="D35" s="48" t="s">
        <v>64</v>
      </c>
      <c r="E35" s="50">
        <v>78659.62</v>
      </c>
      <c r="F35" s="49" t="s">
        <v>613</v>
      </c>
    </row>
    <row r="36" spans="1:6" ht="27.95" customHeight="1">
      <c r="A36" s="48" t="s">
        <v>98</v>
      </c>
      <c r="B36" s="48" t="s">
        <v>99</v>
      </c>
      <c r="C36" s="48">
        <v>20161770</v>
      </c>
      <c r="D36" s="48" t="s">
        <v>48</v>
      </c>
      <c r="E36" s="50">
        <v>334251.6</v>
      </c>
      <c r="F36" s="49" t="s">
        <v>246</v>
      </c>
    </row>
    <row r="37" spans="1:6" ht="27.95" customHeight="1">
      <c r="A37" s="48" t="s">
        <v>104</v>
      </c>
      <c r="B37" s="48" t="s">
        <v>105</v>
      </c>
      <c r="C37" s="48">
        <v>20182043</v>
      </c>
      <c r="D37" s="48" t="s">
        <v>48</v>
      </c>
      <c r="E37" s="50">
        <v>19417.9</v>
      </c>
      <c r="F37" s="49" t="s">
        <v>245</v>
      </c>
    </row>
    <row r="38" spans="1:6" ht="27.95" customHeight="1">
      <c r="A38" s="48" t="s">
        <v>111</v>
      </c>
      <c r="B38" s="48" t="s">
        <v>112</v>
      </c>
      <c r="C38" s="48">
        <v>20141955</v>
      </c>
      <c r="D38" s="48" t="s">
        <v>48</v>
      </c>
      <c r="E38" s="50">
        <v>425132.25</v>
      </c>
      <c r="F38" s="49" t="s">
        <v>245</v>
      </c>
    </row>
    <row r="39" spans="1:6" ht="27.95" customHeight="1">
      <c r="A39" s="48" t="s">
        <v>113</v>
      </c>
      <c r="B39" s="48" t="s">
        <v>217</v>
      </c>
      <c r="C39" s="48">
        <v>20181601</v>
      </c>
      <c r="D39" s="48" t="s">
        <v>48</v>
      </c>
      <c r="E39" s="50">
        <v>200000</v>
      </c>
      <c r="F39" s="49" t="s">
        <v>245</v>
      </c>
    </row>
    <row r="40" spans="1:6" ht="27.95" customHeight="1">
      <c r="A40" s="48" t="s">
        <v>115</v>
      </c>
      <c r="B40" s="48" t="s">
        <v>117</v>
      </c>
      <c r="C40" s="48">
        <v>20150726</v>
      </c>
      <c r="D40" s="48" t="s">
        <v>49</v>
      </c>
      <c r="E40" s="50">
        <v>7872.16</v>
      </c>
      <c r="F40" s="49" t="s">
        <v>616</v>
      </c>
    </row>
    <row r="41" spans="1:6" ht="27.95" customHeight="1">
      <c r="A41" s="48" t="s">
        <v>115</v>
      </c>
      <c r="B41" s="48" t="s">
        <v>119</v>
      </c>
      <c r="C41" s="48">
        <v>20171464</v>
      </c>
      <c r="D41" s="48" t="s">
        <v>48</v>
      </c>
      <c r="E41" s="50">
        <v>200000</v>
      </c>
      <c r="F41" s="49" t="s">
        <v>148</v>
      </c>
    </row>
    <row r="42" spans="1:6" ht="27.95" customHeight="1">
      <c r="A42" s="48" t="s">
        <v>129</v>
      </c>
      <c r="B42" s="49" t="s">
        <v>130</v>
      </c>
      <c r="C42" s="48">
        <v>920758</v>
      </c>
      <c r="D42" s="48" t="s">
        <v>131</v>
      </c>
      <c r="E42" s="50">
        <v>70873.46</v>
      </c>
      <c r="F42" s="49" t="s">
        <v>247</v>
      </c>
    </row>
    <row r="43" spans="1:6" ht="27.95" customHeight="1">
      <c r="A43" s="48" t="s">
        <v>129</v>
      </c>
      <c r="B43" s="49" t="s">
        <v>117</v>
      </c>
      <c r="C43" s="48">
        <v>20160498</v>
      </c>
      <c r="D43" s="48" t="s">
        <v>48</v>
      </c>
      <c r="E43" s="50">
        <v>1200593.89</v>
      </c>
      <c r="F43" s="49" t="s">
        <v>617</v>
      </c>
    </row>
    <row r="44" spans="1:6" ht="27.95" customHeight="1">
      <c r="A44" s="48" t="s">
        <v>129</v>
      </c>
      <c r="B44" s="49" t="s">
        <v>117</v>
      </c>
      <c r="C44" s="48" t="s">
        <v>230</v>
      </c>
      <c r="D44" s="48" t="s">
        <v>48</v>
      </c>
      <c r="E44" s="50">
        <v>544291.8</v>
      </c>
      <c r="F44" s="49" t="s">
        <v>617</v>
      </c>
    </row>
    <row r="45" spans="1:6" ht="27.95" customHeight="1">
      <c r="A45" s="48" t="s">
        <v>133</v>
      </c>
      <c r="B45" s="48" t="s">
        <v>134</v>
      </c>
      <c r="C45" s="48">
        <v>20150188</v>
      </c>
      <c r="D45" s="48" t="s">
        <v>48</v>
      </c>
      <c r="E45" s="50">
        <v>2113.23</v>
      </c>
      <c r="F45" s="49" t="s">
        <v>618</v>
      </c>
    </row>
    <row r="46" spans="1:6" ht="27.95" customHeight="1">
      <c r="A46" s="48" t="s">
        <v>133</v>
      </c>
      <c r="B46" s="48" t="s">
        <v>134</v>
      </c>
      <c r="C46" s="48">
        <v>20150188</v>
      </c>
      <c r="D46" s="48" t="s">
        <v>49</v>
      </c>
      <c r="E46" s="50">
        <v>10000</v>
      </c>
      <c r="F46" s="49" t="s">
        <v>149</v>
      </c>
    </row>
    <row r="47" spans="1:6" ht="27.95" customHeight="1">
      <c r="A47" s="48" t="s">
        <v>133</v>
      </c>
      <c r="B47" s="48" t="s">
        <v>134</v>
      </c>
      <c r="C47" s="48">
        <v>20150188</v>
      </c>
      <c r="D47" s="48" t="s">
        <v>49</v>
      </c>
      <c r="E47" s="50">
        <v>10000</v>
      </c>
      <c r="F47" s="49" t="s">
        <v>149</v>
      </c>
    </row>
    <row r="48" spans="1:6" ht="27.95" customHeight="1">
      <c r="A48" s="48" t="s">
        <v>133</v>
      </c>
      <c r="B48" s="48" t="s">
        <v>134</v>
      </c>
      <c r="C48" s="48">
        <v>20150188</v>
      </c>
      <c r="D48" s="48" t="s">
        <v>49</v>
      </c>
      <c r="E48" s="50">
        <v>6800.85</v>
      </c>
      <c r="F48" s="49" t="s">
        <v>149</v>
      </c>
    </row>
    <row r="49" spans="1:6" ht="27.95" customHeight="1">
      <c r="A49" s="48" t="s">
        <v>133</v>
      </c>
      <c r="B49" s="48" t="s">
        <v>136</v>
      </c>
      <c r="C49" s="48">
        <v>20182040</v>
      </c>
      <c r="D49" s="48" t="s">
        <v>49</v>
      </c>
      <c r="E49" s="50">
        <v>18058.14</v>
      </c>
      <c r="F49" s="49" t="s">
        <v>149</v>
      </c>
    </row>
    <row r="50" spans="1:6" ht="27.95" customHeight="1">
      <c r="A50" s="106" t="s">
        <v>45</v>
      </c>
      <c r="B50" s="106" t="s">
        <v>55</v>
      </c>
      <c r="C50" s="123">
        <v>20212338</v>
      </c>
      <c r="D50" s="111" t="s">
        <v>49</v>
      </c>
      <c r="E50" s="112">
        <v>5579.42</v>
      </c>
      <c r="F50" s="49" t="s">
        <v>145</v>
      </c>
    </row>
    <row r="51" spans="1:6" ht="27.95" customHeight="1">
      <c r="A51" s="8" t="s">
        <v>106</v>
      </c>
      <c r="B51" s="8" t="s">
        <v>580</v>
      </c>
      <c r="C51" s="117">
        <v>20211143</v>
      </c>
      <c r="D51" s="111" t="s">
        <v>49</v>
      </c>
      <c r="E51" s="50">
        <v>1456.33</v>
      </c>
      <c r="F51" s="49" t="s">
        <v>145</v>
      </c>
    </row>
    <row r="52" spans="1:6" ht="27.95" customHeight="1">
      <c r="A52" s="67" t="s">
        <v>45</v>
      </c>
      <c r="B52" s="114" t="s">
        <v>52</v>
      </c>
      <c r="C52" s="122">
        <v>20212094</v>
      </c>
      <c r="D52" s="111" t="s">
        <v>49</v>
      </c>
      <c r="E52" s="112">
        <v>8599.23</v>
      </c>
      <c r="F52" s="49" t="s">
        <v>145</v>
      </c>
    </row>
    <row r="53" spans="1:6" ht="27.95" customHeight="1">
      <c r="A53" s="67" t="s">
        <v>45</v>
      </c>
      <c r="B53" s="106" t="s">
        <v>584</v>
      </c>
      <c r="C53" s="123" t="s">
        <v>185</v>
      </c>
      <c r="D53" s="111" t="s">
        <v>49</v>
      </c>
      <c r="E53" s="112">
        <v>928.27</v>
      </c>
      <c r="F53" s="49" t="s">
        <v>145</v>
      </c>
    </row>
    <row r="54" spans="1:6" ht="27.95" customHeight="1">
      <c r="A54" s="67" t="s">
        <v>84</v>
      </c>
      <c r="B54" s="67" t="s">
        <v>234</v>
      </c>
      <c r="C54" s="122" t="s">
        <v>583</v>
      </c>
      <c r="D54" s="111" t="s">
        <v>49</v>
      </c>
      <c r="E54" s="112">
        <v>1559.22</v>
      </c>
      <c r="F54" s="49" t="s">
        <v>145</v>
      </c>
    </row>
    <row r="55" spans="1:6" ht="27.95" customHeight="1">
      <c r="A55" s="67" t="s">
        <v>235</v>
      </c>
      <c r="B55" s="67" t="s">
        <v>585</v>
      </c>
      <c r="C55" s="122">
        <v>20220138</v>
      </c>
      <c r="D55" s="111" t="s">
        <v>49</v>
      </c>
      <c r="E55" s="112">
        <v>4366.11</v>
      </c>
      <c r="F55" s="49" t="s">
        <v>145</v>
      </c>
    </row>
    <row r="56" spans="1:6" ht="27.95" customHeight="1">
      <c r="A56" s="67" t="s">
        <v>98</v>
      </c>
      <c r="B56" s="67" t="s">
        <v>586</v>
      </c>
      <c r="C56" s="122" t="s">
        <v>187</v>
      </c>
      <c r="D56" s="111" t="s">
        <v>49</v>
      </c>
      <c r="E56" s="112">
        <v>1870.77</v>
      </c>
      <c r="F56" s="49" t="s">
        <v>145</v>
      </c>
    </row>
    <row r="57" spans="1:6" ht="27.95" customHeight="1">
      <c r="A57" s="67" t="s">
        <v>75</v>
      </c>
      <c r="B57" s="67" t="s">
        <v>236</v>
      </c>
      <c r="C57" s="122" t="s">
        <v>186</v>
      </c>
      <c r="D57" s="111" t="s">
        <v>49</v>
      </c>
      <c r="E57" s="112">
        <v>6236.88</v>
      </c>
      <c r="F57" s="49" t="s">
        <v>145</v>
      </c>
    </row>
    <row r="58" spans="1:6" ht="27.95" customHeight="1">
      <c r="A58" s="67" t="s">
        <v>581</v>
      </c>
      <c r="B58" s="67" t="s">
        <v>237</v>
      </c>
      <c r="C58" s="122" t="s">
        <v>189</v>
      </c>
      <c r="D58" s="111" t="s">
        <v>49</v>
      </c>
      <c r="E58" s="112">
        <v>394.86</v>
      </c>
      <c r="F58" s="49" t="s">
        <v>145</v>
      </c>
    </row>
    <row r="59" spans="1:6" ht="27.95" customHeight="1">
      <c r="A59" s="67" t="s">
        <v>80</v>
      </c>
      <c r="B59" s="67" t="s">
        <v>587</v>
      </c>
      <c r="C59" s="122" t="s">
        <v>188</v>
      </c>
      <c r="D59" s="111" t="s">
        <v>49</v>
      </c>
      <c r="E59" s="112">
        <v>1254</v>
      </c>
      <c r="F59" s="49" t="s">
        <v>145</v>
      </c>
    </row>
    <row r="60" spans="1:6" ht="27.95" customHeight="1">
      <c r="A60" s="67" t="s">
        <v>84</v>
      </c>
      <c r="B60" s="67" t="s">
        <v>588</v>
      </c>
      <c r="C60" s="122" t="s">
        <v>238</v>
      </c>
      <c r="D60" s="111" t="s">
        <v>49</v>
      </c>
      <c r="E60" s="112">
        <v>2232.92</v>
      </c>
      <c r="F60" s="49" t="s">
        <v>145</v>
      </c>
    </row>
    <row r="61" spans="1:6" ht="27.95" customHeight="1">
      <c r="A61" s="67" t="s">
        <v>60</v>
      </c>
      <c r="B61" s="67" t="s">
        <v>582</v>
      </c>
      <c r="C61" s="122">
        <v>20220658</v>
      </c>
      <c r="D61" s="111" t="s">
        <v>49</v>
      </c>
      <c r="E61" s="112">
        <v>1594.84</v>
      </c>
      <c r="F61" s="49" t="s">
        <v>145</v>
      </c>
    </row>
    <row r="62" spans="1:6" ht="27.95" customHeight="1">
      <c r="A62" s="67" t="s">
        <v>121</v>
      </c>
      <c r="B62" s="67" t="s">
        <v>591</v>
      </c>
      <c r="C62" s="67" t="s">
        <v>589</v>
      </c>
      <c r="D62" s="111" t="s">
        <v>49</v>
      </c>
      <c r="E62" s="112">
        <v>401.84</v>
      </c>
      <c r="F62" s="49" t="s">
        <v>145</v>
      </c>
    </row>
    <row r="63" spans="1:6" ht="27.95" customHeight="1">
      <c r="A63" s="67" t="s">
        <v>60</v>
      </c>
      <c r="B63" s="67" t="s">
        <v>592</v>
      </c>
      <c r="C63" s="67" t="s">
        <v>579</v>
      </c>
      <c r="D63" s="111" t="s">
        <v>49</v>
      </c>
      <c r="E63" s="112">
        <v>1269.84</v>
      </c>
      <c r="F63" s="49" t="s">
        <v>145</v>
      </c>
    </row>
    <row r="64" spans="1:6" ht="27.95" customHeight="1">
      <c r="A64" s="67" t="s">
        <v>123</v>
      </c>
      <c r="B64" s="67" t="s">
        <v>593</v>
      </c>
      <c r="C64" s="67" t="s">
        <v>334</v>
      </c>
      <c r="D64" s="111" t="s">
        <v>49</v>
      </c>
      <c r="E64" s="112">
        <v>1913.5</v>
      </c>
      <c r="F64" s="49" t="s">
        <v>145</v>
      </c>
    </row>
    <row r="65" spans="1:6" ht="27.95" customHeight="1">
      <c r="A65" s="67" t="s">
        <v>106</v>
      </c>
      <c r="B65" s="67" t="s">
        <v>594</v>
      </c>
      <c r="C65" s="67">
        <v>20220875</v>
      </c>
      <c r="D65" s="111" t="s">
        <v>49</v>
      </c>
      <c r="E65" s="112">
        <v>1269.84</v>
      </c>
      <c r="F65" s="49" t="s">
        <v>145</v>
      </c>
    </row>
    <row r="66" spans="1:6" ht="27.95" customHeight="1">
      <c r="A66" s="67" t="s">
        <v>235</v>
      </c>
      <c r="B66" s="67" t="s">
        <v>596</v>
      </c>
      <c r="C66" s="67">
        <v>20200822</v>
      </c>
      <c r="D66" s="111" t="s">
        <v>49</v>
      </c>
      <c r="E66" s="112">
        <v>1913.5</v>
      </c>
      <c r="F66" s="49" t="s">
        <v>145</v>
      </c>
    </row>
    <row r="67" spans="1:6" ht="27.95" customHeight="1">
      <c r="A67" s="67" t="s">
        <v>75</v>
      </c>
      <c r="B67" s="67" t="s">
        <v>597</v>
      </c>
      <c r="C67" s="67" t="s">
        <v>590</v>
      </c>
      <c r="D67" s="111" t="s">
        <v>49</v>
      </c>
      <c r="E67" s="112">
        <v>1913.5</v>
      </c>
      <c r="F67" s="49" t="s">
        <v>145</v>
      </c>
    </row>
    <row r="68" spans="1:6" ht="27.95" customHeight="1">
      <c r="A68" s="67" t="s">
        <v>120</v>
      </c>
      <c r="B68" s="67" t="s">
        <v>598</v>
      </c>
      <c r="C68" s="122" t="s">
        <v>346</v>
      </c>
      <c r="D68" s="111" t="s">
        <v>54</v>
      </c>
      <c r="E68" s="112">
        <v>304.17</v>
      </c>
      <c r="F68" s="49" t="s">
        <v>621</v>
      </c>
    </row>
    <row r="69" spans="1:6" ht="27.95" customHeight="1">
      <c r="A69" s="67" t="s">
        <v>120</v>
      </c>
      <c r="B69" s="67" t="s">
        <v>598</v>
      </c>
      <c r="C69" s="122" t="s">
        <v>346</v>
      </c>
      <c r="D69" s="111" t="s">
        <v>49</v>
      </c>
      <c r="E69" s="112">
        <v>1913.5</v>
      </c>
      <c r="F69" s="49" t="s">
        <v>145</v>
      </c>
    </row>
    <row r="70" spans="1:6" ht="27.95" customHeight="1">
      <c r="A70" s="67" t="s">
        <v>60</v>
      </c>
      <c r="B70" s="67" t="s">
        <v>599</v>
      </c>
      <c r="C70" s="122">
        <v>20221923</v>
      </c>
      <c r="D70" s="111" t="s">
        <v>54</v>
      </c>
      <c r="E70" s="112">
        <v>229.24</v>
      </c>
      <c r="F70" s="49" t="s">
        <v>621</v>
      </c>
    </row>
    <row r="71" spans="1:6" ht="27.95" customHeight="1">
      <c r="A71" s="67" t="s">
        <v>60</v>
      </c>
      <c r="B71" s="67" t="s">
        <v>599</v>
      </c>
      <c r="C71" s="122">
        <v>20221923</v>
      </c>
      <c r="D71" s="111" t="s">
        <v>49</v>
      </c>
      <c r="E71" s="112">
        <v>2255.08</v>
      </c>
      <c r="F71" s="49" t="s">
        <v>145</v>
      </c>
    </row>
    <row r="72" spans="1:6" ht="27.95" customHeight="1">
      <c r="A72" s="67" t="s">
        <v>98</v>
      </c>
      <c r="B72" s="67" t="s">
        <v>600</v>
      </c>
      <c r="C72" s="122" t="s">
        <v>348</v>
      </c>
      <c r="D72" s="111" t="s">
        <v>54</v>
      </c>
      <c r="E72" s="112">
        <v>304.17</v>
      </c>
      <c r="F72" s="49" t="s">
        <v>621</v>
      </c>
    </row>
    <row r="73" spans="1:6" ht="27.95" customHeight="1">
      <c r="A73" s="67" t="s">
        <v>98</v>
      </c>
      <c r="B73" s="8" t="s">
        <v>600</v>
      </c>
      <c r="C73" s="4" t="s">
        <v>348</v>
      </c>
      <c r="D73" s="111" t="s">
        <v>49</v>
      </c>
      <c r="E73" s="112">
        <v>1932.49</v>
      </c>
      <c r="F73" s="49" t="s">
        <v>145</v>
      </c>
    </row>
    <row r="74" spans="1:6" ht="27.95" customHeight="1">
      <c r="A74" s="67" t="s">
        <v>222</v>
      </c>
      <c r="B74" s="8" t="s">
        <v>601</v>
      </c>
      <c r="C74" s="4">
        <v>20211389</v>
      </c>
      <c r="D74" s="111" t="s">
        <v>54</v>
      </c>
      <c r="E74" s="112">
        <v>304.17</v>
      </c>
      <c r="F74" s="49" t="s">
        <v>621</v>
      </c>
    </row>
    <row r="75" spans="1:6" ht="27.95" customHeight="1">
      <c r="A75" s="67" t="s">
        <v>222</v>
      </c>
      <c r="B75" s="8" t="s">
        <v>601</v>
      </c>
      <c r="C75" s="4">
        <v>20211389</v>
      </c>
      <c r="D75" s="111" t="s">
        <v>49</v>
      </c>
      <c r="E75" s="112">
        <v>1610.67</v>
      </c>
      <c r="F75" s="49" t="s">
        <v>145</v>
      </c>
    </row>
    <row r="76" spans="1:6" ht="27.95" customHeight="1">
      <c r="A76" s="67" t="s">
        <v>75</v>
      </c>
      <c r="B76" s="8" t="s">
        <v>602</v>
      </c>
      <c r="C76" s="4" t="s">
        <v>605</v>
      </c>
      <c r="D76" s="111" t="s">
        <v>54</v>
      </c>
      <c r="E76" s="112">
        <v>229.24</v>
      </c>
      <c r="F76" s="49" t="s">
        <v>621</v>
      </c>
    </row>
    <row r="77" spans="1:6" ht="27.95" customHeight="1">
      <c r="A77" s="67" t="s">
        <v>75</v>
      </c>
      <c r="B77" s="8" t="s">
        <v>602</v>
      </c>
      <c r="C77" s="4" t="s">
        <v>605</v>
      </c>
      <c r="D77" s="111" t="s">
        <v>49</v>
      </c>
      <c r="E77" s="112">
        <v>1932.49</v>
      </c>
      <c r="F77" s="49" t="s">
        <v>145</v>
      </c>
    </row>
    <row r="78" spans="1:6" ht="27.95" customHeight="1">
      <c r="A78" s="67" t="s">
        <v>80</v>
      </c>
      <c r="B78" s="8" t="s">
        <v>603</v>
      </c>
      <c r="C78" s="4">
        <v>20212330</v>
      </c>
      <c r="D78" s="111" t="s">
        <v>54</v>
      </c>
      <c r="E78" s="112">
        <v>229.24</v>
      </c>
      <c r="F78" s="49" t="s">
        <v>621</v>
      </c>
    </row>
    <row r="79" spans="1:6" ht="27.95" customHeight="1">
      <c r="A79" s="67" t="s">
        <v>80</v>
      </c>
      <c r="B79" s="8" t="s">
        <v>603</v>
      </c>
      <c r="C79" s="4">
        <v>20212330</v>
      </c>
      <c r="D79" s="111" t="s">
        <v>49</v>
      </c>
      <c r="E79" s="112">
        <v>2277.24</v>
      </c>
      <c r="F79" s="49" t="s">
        <v>145</v>
      </c>
    </row>
    <row r="80" spans="1:6" ht="27.95" customHeight="1">
      <c r="A80" s="106" t="s">
        <v>222</v>
      </c>
      <c r="B80" s="67" t="s">
        <v>608</v>
      </c>
      <c r="C80" s="122" t="s">
        <v>254</v>
      </c>
      <c r="D80" s="111" t="s">
        <v>54</v>
      </c>
      <c r="E80" s="112">
        <v>7604.25</v>
      </c>
      <c r="F80" s="49" t="s">
        <v>621</v>
      </c>
    </row>
    <row r="81" spans="1:6" ht="27.95" customHeight="1" thickBot="1">
      <c r="A81" s="52"/>
      <c r="B81" s="52"/>
      <c r="C81" s="52"/>
      <c r="D81" s="52"/>
      <c r="E81" s="53">
        <f>SUM(E6:E80)</f>
        <v>4026679.98</v>
      </c>
      <c r="F81" s="52"/>
    </row>
    <row r="82" ht="13.5" thickTop="1"/>
  </sheetData>
  <autoFilter ref="A5:F5"/>
  <pageMargins left="0.7" right="0.7" top="0.75" bottom="0.75" header="0.3" footer="0.3"/>
  <pageSetup paperSize="9" orientation="portrait" verticalDpi="300"/>
  <headerFooter scaleWithDoc="1" alignWithMargins="0" differentFirst="0" differentOddEven="0"/>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pageSetUpPr fitToPage="1"/>
  </sheetPr>
  <dimension ref="A2:G70"/>
  <sheetViews>
    <sheetView topLeftCell="A49" zoomScale="90" view="normal" workbookViewId="0">
      <selection pane="topLeft" activeCell="F37" sqref="F37"/>
    </sheetView>
  </sheetViews>
  <sheetFormatPr defaultColWidth="9.140625" defaultRowHeight="12.75"/>
  <cols>
    <col min="1" max="1" width="15.5703125" style="11" customWidth="1"/>
    <col min="2" max="2" width="26.140625" style="11" customWidth="1"/>
    <col min="3" max="3" width="9.7109375" style="11" customWidth="1"/>
    <col min="4" max="4" width="19.140625" style="25" customWidth="1"/>
    <col min="5" max="5" width="12.27734375" style="13" bestFit="1" customWidth="1"/>
    <col min="6" max="6" width="59.140625" style="12" customWidth="1"/>
    <col min="7" max="16384" width="9.140625" style="11" customWidth="1"/>
  </cols>
  <sheetData>
    <row r="2" spans="1:3" ht="99.75" customHeight="1">
      <c r="A2" s="11" t="s">
        <v>150</v>
      </c>
      <c r="B2" s="12" t="s">
        <v>19</v>
      </c>
      <c r="C2" s="12"/>
    </row>
    <row r="3" spans="2:3">
      <c r="B3" s="12"/>
      <c r="C3" s="12"/>
    </row>
    <row r="4" spans="2:3" ht="79.5" customHeight="1">
      <c r="B4" s="12" t="s">
        <v>20</v>
      </c>
      <c r="C4" s="12"/>
    </row>
    <row r="7" spans="1:6" s="16" customFormat="1" ht="25.5">
      <c r="A7" s="14" t="s">
        <v>36</v>
      </c>
      <c r="B7" s="14" t="s">
        <v>151</v>
      </c>
      <c r="C7" s="14" t="s">
        <v>152</v>
      </c>
      <c r="D7" s="8" t="s">
        <v>153</v>
      </c>
      <c r="E7" s="15" t="s">
        <v>154</v>
      </c>
      <c r="F7" s="14" t="s">
        <v>155</v>
      </c>
    </row>
    <row r="8" spans="1:6" customHeight="1">
      <c r="A8" s="48" t="s">
        <v>56</v>
      </c>
      <c r="B8" s="48" t="s">
        <v>57</v>
      </c>
      <c r="C8" s="48">
        <v>20130715</v>
      </c>
      <c r="D8" s="48" t="s">
        <v>58</v>
      </c>
      <c r="E8" s="50">
        <v>2072.62</v>
      </c>
      <c r="F8" s="10" t="s">
        <v>625</v>
      </c>
    </row>
    <row r="9" spans="1:6" ht="25.5">
      <c r="A9" s="48" t="s">
        <v>56</v>
      </c>
      <c r="B9" s="48" t="s">
        <v>59</v>
      </c>
      <c r="C9" s="48">
        <v>20142017</v>
      </c>
      <c r="D9" s="48" t="s">
        <v>48</v>
      </c>
      <c r="E9" s="50">
        <v>997.38</v>
      </c>
      <c r="F9" s="10" t="s">
        <v>625</v>
      </c>
    </row>
    <row r="10" spans="1:6">
      <c r="A10" s="48" t="s">
        <v>56</v>
      </c>
      <c r="B10" s="48" t="s">
        <v>59</v>
      </c>
      <c r="C10" s="48">
        <v>20142017</v>
      </c>
      <c r="D10" s="48" t="s">
        <v>49</v>
      </c>
      <c r="E10" s="50">
        <v>5000</v>
      </c>
      <c r="F10" s="10" t="s">
        <v>626</v>
      </c>
    </row>
    <row r="11" spans="1:6">
      <c r="A11" s="48" t="s">
        <v>69</v>
      </c>
      <c r="B11" s="48" t="s">
        <v>68</v>
      </c>
      <c r="C11" s="48">
        <v>20140968</v>
      </c>
      <c r="D11" s="48" t="s">
        <v>49</v>
      </c>
      <c r="E11" s="50">
        <v>90180.72</v>
      </c>
      <c r="F11" s="10" t="s">
        <v>145</v>
      </c>
    </row>
    <row r="12" spans="1:6" s="33" customFormat="1">
      <c r="A12" s="48" t="s">
        <v>60</v>
      </c>
      <c r="B12" s="48" t="s">
        <v>72</v>
      </c>
      <c r="C12" s="48">
        <v>20190844</v>
      </c>
      <c r="D12" s="48" t="s">
        <v>49</v>
      </c>
      <c r="E12" s="50">
        <v>19063.48</v>
      </c>
      <c r="F12" s="10" t="s">
        <v>145</v>
      </c>
    </row>
    <row r="13" spans="1:6" s="33" customFormat="1">
      <c r="A13" s="48" t="s">
        <v>60</v>
      </c>
      <c r="B13" s="48" t="s">
        <v>74</v>
      </c>
      <c r="C13" s="48">
        <v>20150262</v>
      </c>
      <c r="D13" s="48" t="s">
        <v>49</v>
      </c>
      <c r="E13" s="50">
        <v>42389.73</v>
      </c>
      <c r="F13" s="10" t="s">
        <v>145</v>
      </c>
    </row>
    <row r="14" spans="1:6" s="33" customFormat="1" ht="25.5">
      <c r="A14" s="48" t="s">
        <v>78</v>
      </c>
      <c r="B14" s="48" t="s">
        <v>79</v>
      </c>
      <c r="C14" s="48">
        <v>20200036</v>
      </c>
      <c r="D14" s="48" t="s">
        <v>48</v>
      </c>
      <c r="E14" s="50">
        <v>695</v>
      </c>
      <c r="F14" s="10" t="s">
        <v>239</v>
      </c>
    </row>
    <row r="15" spans="1:6" s="33" customFormat="1">
      <c r="A15" s="48" t="s">
        <v>78</v>
      </c>
      <c r="B15" s="48" t="s">
        <v>79</v>
      </c>
      <c r="C15" s="48">
        <v>20200036</v>
      </c>
      <c r="D15" s="48" t="s">
        <v>49</v>
      </c>
      <c r="E15" s="50">
        <v>15330.6</v>
      </c>
      <c r="F15" s="10" t="s">
        <v>145</v>
      </c>
    </row>
    <row r="16" spans="1:6" s="33" customFormat="1" ht="25.5">
      <c r="A16" s="48" t="s">
        <v>84</v>
      </c>
      <c r="B16" s="48" t="s">
        <v>85</v>
      </c>
      <c r="C16" s="48">
        <v>20181845</v>
      </c>
      <c r="D16" s="48" t="s">
        <v>64</v>
      </c>
      <c r="E16" s="50">
        <v>4290</v>
      </c>
      <c r="F16" s="10" t="s">
        <v>627</v>
      </c>
    </row>
    <row r="17" spans="1:6" s="33" customFormat="1">
      <c r="A17" s="48" t="s">
        <v>84</v>
      </c>
      <c r="B17" s="48" t="s">
        <v>85</v>
      </c>
      <c r="C17" s="48">
        <v>20181845</v>
      </c>
      <c r="D17" s="48" t="s">
        <v>49</v>
      </c>
      <c r="E17" s="50">
        <v>23791.93</v>
      </c>
      <c r="F17" s="10" t="s">
        <v>145</v>
      </c>
    </row>
    <row r="18" spans="1:6" s="33" customFormat="1">
      <c r="A18" s="48" t="s">
        <v>84</v>
      </c>
      <c r="B18" s="48" t="s">
        <v>86</v>
      </c>
      <c r="C18" s="48">
        <v>20142083</v>
      </c>
      <c r="D18" s="48" t="s">
        <v>49</v>
      </c>
      <c r="E18" s="50">
        <v>3300</v>
      </c>
      <c r="F18" s="10" t="s">
        <v>628</v>
      </c>
    </row>
    <row r="19" spans="1:6" s="33" customFormat="1" ht="25.5">
      <c r="A19" s="48" t="s">
        <v>87</v>
      </c>
      <c r="B19" s="48" t="s">
        <v>88</v>
      </c>
      <c r="C19" s="48">
        <v>20171008</v>
      </c>
      <c r="D19" s="48" t="s">
        <v>64</v>
      </c>
      <c r="E19" s="50">
        <v>32268.15</v>
      </c>
      <c r="F19" s="10" t="s">
        <v>629</v>
      </c>
    </row>
    <row r="20" spans="1:6" s="33" customFormat="1" ht="25.5">
      <c r="A20" s="48" t="s">
        <v>87</v>
      </c>
      <c r="B20" s="48" t="s">
        <v>88</v>
      </c>
      <c r="C20" s="48">
        <v>20171008</v>
      </c>
      <c r="D20" s="48" t="s">
        <v>49</v>
      </c>
      <c r="E20" s="50">
        <v>5000</v>
      </c>
      <c r="F20" s="10" t="s">
        <v>626</v>
      </c>
    </row>
    <row r="21" spans="1:6" s="33" customFormat="1" ht="25.5">
      <c r="A21" s="48" t="s">
        <v>87</v>
      </c>
      <c r="B21" s="48" t="s">
        <v>89</v>
      </c>
      <c r="C21" s="48">
        <v>20151517</v>
      </c>
      <c r="D21" s="48" t="s">
        <v>48</v>
      </c>
      <c r="E21" s="50">
        <v>6231.46</v>
      </c>
      <c r="F21" s="10" t="s">
        <v>629</v>
      </c>
    </row>
    <row r="22" spans="1:6" s="33" customFormat="1" ht="25.5">
      <c r="A22" s="48" t="s">
        <v>87</v>
      </c>
      <c r="B22" s="48" t="s">
        <v>89</v>
      </c>
      <c r="C22" s="48">
        <v>20151517</v>
      </c>
      <c r="D22" s="48" t="s">
        <v>49</v>
      </c>
      <c r="E22" s="50">
        <v>18478.72</v>
      </c>
      <c r="F22" s="10" t="s">
        <v>145</v>
      </c>
    </row>
    <row r="23" spans="1:6" s="33" customFormat="1" ht="25.5">
      <c r="A23" s="48" t="s">
        <v>87</v>
      </c>
      <c r="B23" s="48" t="s">
        <v>90</v>
      </c>
      <c r="C23" s="48">
        <v>20171999</v>
      </c>
      <c r="D23" s="48" t="s">
        <v>48</v>
      </c>
      <c r="E23" s="50">
        <v>14220.74</v>
      </c>
      <c r="F23" s="10" t="s">
        <v>629</v>
      </c>
    </row>
    <row r="24" spans="1:6" s="33" customFormat="1" ht="38.25">
      <c r="A24" s="48" t="s">
        <v>87</v>
      </c>
      <c r="B24" s="48" t="s">
        <v>91</v>
      </c>
      <c r="C24" s="48" t="s">
        <v>92</v>
      </c>
      <c r="D24" s="48" t="s">
        <v>48</v>
      </c>
      <c r="E24" s="50">
        <v>26416</v>
      </c>
      <c r="F24" s="10" t="s">
        <v>629</v>
      </c>
    </row>
    <row r="25" spans="1:6" s="33" customFormat="1" ht="25.5">
      <c r="A25" s="8" t="s">
        <v>87</v>
      </c>
      <c r="B25" s="8" t="s">
        <v>227</v>
      </c>
      <c r="C25" s="8">
        <v>20222010</v>
      </c>
      <c r="D25" s="48" t="s">
        <v>48</v>
      </c>
      <c r="E25" s="50">
        <v>18311.16</v>
      </c>
      <c r="F25" s="10" t="s">
        <v>629</v>
      </c>
    </row>
    <row r="26" spans="1:6" s="33" customFormat="1" ht="25.5">
      <c r="A26" s="8" t="s">
        <v>87</v>
      </c>
      <c r="B26" s="8" t="s">
        <v>227</v>
      </c>
      <c r="C26" s="8">
        <v>20222010</v>
      </c>
      <c r="D26" s="48" t="s">
        <v>49</v>
      </c>
      <c r="E26" s="50">
        <v>22323.06</v>
      </c>
      <c r="F26" s="10" t="s">
        <v>145</v>
      </c>
    </row>
    <row r="27" spans="1:6" s="33" customFormat="1" ht="25.5">
      <c r="A27" s="48" t="s">
        <v>98</v>
      </c>
      <c r="B27" s="48" t="s">
        <v>100</v>
      </c>
      <c r="C27" s="48">
        <v>20170707</v>
      </c>
      <c r="D27" s="48" t="s">
        <v>64</v>
      </c>
      <c r="E27" s="50">
        <v>13215.58</v>
      </c>
      <c r="F27" s="10" t="s">
        <v>629</v>
      </c>
    </row>
    <row r="28" spans="1:6" s="33" customFormat="1" ht="25.5">
      <c r="A28" s="48" t="s">
        <v>98</v>
      </c>
      <c r="B28" s="48" t="s">
        <v>101</v>
      </c>
      <c r="C28" s="48">
        <v>20170409</v>
      </c>
      <c r="D28" s="48" t="s">
        <v>64</v>
      </c>
      <c r="E28" s="50">
        <v>14622.78</v>
      </c>
      <c r="F28" s="10" t="s">
        <v>629</v>
      </c>
    </row>
    <row r="29" spans="1:6" s="33" customFormat="1">
      <c r="A29" s="48" t="s">
        <v>98</v>
      </c>
      <c r="B29" s="48" t="s">
        <v>103</v>
      </c>
      <c r="C29" s="48">
        <v>20191728</v>
      </c>
      <c r="D29" s="48" t="s">
        <v>49</v>
      </c>
      <c r="E29" s="50">
        <v>18740.87</v>
      </c>
      <c r="F29" s="10" t="s">
        <v>145</v>
      </c>
    </row>
    <row r="30" spans="1:6" s="33" customFormat="1" ht="25.5">
      <c r="A30" s="48" t="s">
        <v>104</v>
      </c>
      <c r="B30" s="48" t="s">
        <v>105</v>
      </c>
      <c r="C30" s="48">
        <v>20182043</v>
      </c>
      <c r="D30" s="48" t="s">
        <v>49</v>
      </c>
      <c r="E30" s="50">
        <v>118180.17</v>
      </c>
      <c r="F30" s="10" t="s">
        <v>145</v>
      </c>
    </row>
    <row r="31" spans="1:6" s="33" customFormat="1" ht="25.5">
      <c r="A31" s="48" t="s">
        <v>220</v>
      </c>
      <c r="B31" s="48" t="s">
        <v>221</v>
      </c>
      <c r="C31" s="48">
        <v>20201275</v>
      </c>
      <c r="D31" s="48" t="s">
        <v>49</v>
      </c>
      <c r="E31" s="50">
        <v>14272.79</v>
      </c>
      <c r="F31" s="10" t="s">
        <v>145</v>
      </c>
    </row>
    <row r="32" spans="1:6" s="33" customFormat="1">
      <c r="A32" s="48" t="s">
        <v>113</v>
      </c>
      <c r="B32" s="48" t="s">
        <v>114</v>
      </c>
      <c r="C32" s="48">
        <v>20171116</v>
      </c>
      <c r="D32" s="48" t="s">
        <v>49</v>
      </c>
      <c r="E32" s="50">
        <v>5861</v>
      </c>
      <c r="F32" s="10" t="s">
        <v>145</v>
      </c>
    </row>
    <row r="33" spans="1:6" s="33" customFormat="1" ht="25.5">
      <c r="A33" s="48" t="s">
        <v>113</v>
      </c>
      <c r="B33" s="48" t="s">
        <v>217</v>
      </c>
      <c r="C33" s="48">
        <v>20181601</v>
      </c>
      <c r="D33" s="48" t="s">
        <v>48</v>
      </c>
      <c r="E33" s="50">
        <v>170346.72</v>
      </c>
      <c r="F33" s="10" t="s">
        <v>630</v>
      </c>
    </row>
    <row r="34" spans="1:6" s="33" customFormat="1">
      <c r="A34" s="48" t="s">
        <v>115</v>
      </c>
      <c r="B34" s="48" t="s">
        <v>34</v>
      </c>
      <c r="C34" s="48">
        <v>20152081</v>
      </c>
      <c r="D34" s="48" t="s">
        <v>49</v>
      </c>
      <c r="E34" s="50">
        <v>21032.37</v>
      </c>
      <c r="F34" s="10" t="s">
        <v>145</v>
      </c>
    </row>
    <row r="35" spans="1:6" s="33" customFormat="1">
      <c r="A35" s="48" t="s">
        <v>120</v>
      </c>
      <c r="B35" s="48" t="s">
        <v>108</v>
      </c>
      <c r="C35" s="48">
        <v>20151061</v>
      </c>
      <c r="D35" s="48" t="s">
        <v>49</v>
      </c>
      <c r="E35" s="50">
        <v>3914.25</v>
      </c>
      <c r="F35" s="10" t="s">
        <v>145</v>
      </c>
    </row>
    <row r="36" spans="1:6" s="33" customFormat="1" ht="25.5">
      <c r="A36" s="48" t="s">
        <v>121</v>
      </c>
      <c r="B36" s="48" t="s">
        <v>122</v>
      </c>
      <c r="C36" s="48">
        <v>20141650</v>
      </c>
      <c r="D36" s="48" t="s">
        <v>48</v>
      </c>
      <c r="E36" s="50">
        <v>14913.87</v>
      </c>
      <c r="F36" s="10" t="s">
        <v>631</v>
      </c>
    </row>
    <row r="37" spans="1:6" s="33" customFormat="1">
      <c r="A37" s="48" t="s">
        <v>125</v>
      </c>
      <c r="B37" s="48" t="s">
        <v>170</v>
      </c>
      <c r="C37" s="48">
        <v>20230085</v>
      </c>
      <c r="D37" s="48" t="s">
        <v>49</v>
      </c>
      <c r="E37" s="50">
        <v>19956.83</v>
      </c>
      <c r="F37" s="10" t="s">
        <v>145</v>
      </c>
    </row>
    <row r="38" spans="1:6" s="33" customFormat="1" ht="25.5">
      <c r="A38" s="48" t="s">
        <v>129</v>
      </c>
      <c r="B38" s="49" t="s">
        <v>132</v>
      </c>
      <c r="C38" s="48">
        <v>20201650</v>
      </c>
      <c r="D38" s="48" t="s">
        <v>49</v>
      </c>
      <c r="E38" s="50">
        <v>17687.58</v>
      </c>
      <c r="F38" s="10" t="s">
        <v>145</v>
      </c>
    </row>
    <row r="39" spans="1:6" s="33" customFormat="1">
      <c r="A39" s="48" t="s">
        <v>137</v>
      </c>
      <c r="B39" s="48" t="s">
        <v>108</v>
      </c>
      <c r="C39" s="48">
        <v>20151644</v>
      </c>
      <c r="D39" s="48" t="s">
        <v>49</v>
      </c>
      <c r="E39" s="50">
        <v>12995.22</v>
      </c>
      <c r="F39" s="10" t="s">
        <v>145</v>
      </c>
    </row>
    <row r="40" spans="1:6" s="33" customFormat="1">
      <c r="A40" s="48" t="s">
        <v>140</v>
      </c>
      <c r="B40" s="48" t="s">
        <v>141</v>
      </c>
      <c r="C40" s="48">
        <v>20200699</v>
      </c>
      <c r="D40" s="48" t="s">
        <v>49</v>
      </c>
      <c r="E40" s="50">
        <v>18637.99</v>
      </c>
      <c r="F40" s="10" t="s">
        <v>145</v>
      </c>
    </row>
    <row r="41" spans="1:6" s="33" customFormat="1">
      <c r="A41" s="118" t="s">
        <v>45</v>
      </c>
      <c r="B41" s="118" t="s">
        <v>55</v>
      </c>
      <c r="C41" s="117">
        <v>20212338</v>
      </c>
      <c r="D41" s="111" t="s">
        <v>54</v>
      </c>
      <c r="E41" s="112">
        <v>653.04</v>
      </c>
      <c r="F41" s="10" t="s">
        <v>621</v>
      </c>
    </row>
    <row r="42" spans="1:6" s="33" customFormat="1" ht="25.5">
      <c r="A42" s="8" t="s">
        <v>106</v>
      </c>
      <c r="B42" s="8" t="s">
        <v>580</v>
      </c>
      <c r="C42" s="117">
        <v>20211143</v>
      </c>
      <c r="D42" s="111" t="s">
        <v>54</v>
      </c>
      <c r="E42" s="112">
        <v>225.63</v>
      </c>
      <c r="F42" s="10" t="s">
        <v>621</v>
      </c>
    </row>
    <row r="43" spans="1:6" s="33" customFormat="1">
      <c r="A43" s="8" t="s">
        <v>45</v>
      </c>
      <c r="B43" s="14" t="s">
        <v>52</v>
      </c>
      <c r="C43" s="4">
        <v>20212094</v>
      </c>
      <c r="D43" s="111" t="s">
        <v>54</v>
      </c>
      <c r="E43" s="112">
        <v>843.36</v>
      </c>
      <c r="F43" s="10" t="s">
        <v>621</v>
      </c>
    </row>
    <row r="44" spans="1:6" s="33" customFormat="1">
      <c r="A44" s="67" t="s">
        <v>84</v>
      </c>
      <c r="B44" s="106" t="s">
        <v>33</v>
      </c>
      <c r="C44" s="123">
        <v>20220619</v>
      </c>
      <c r="D44" s="111" t="s">
        <v>54</v>
      </c>
      <c r="E44" s="112">
        <v>4005.96</v>
      </c>
      <c r="F44" s="10" t="s">
        <v>621</v>
      </c>
    </row>
    <row r="45" spans="1:6" s="33" customFormat="1">
      <c r="A45" s="67" t="s">
        <v>45</v>
      </c>
      <c r="B45" s="106" t="s">
        <v>584</v>
      </c>
      <c r="C45" s="123" t="s">
        <v>185</v>
      </c>
      <c r="D45" s="111" t="s">
        <v>54</v>
      </c>
      <c r="E45" s="112">
        <v>221.22</v>
      </c>
      <c r="F45" s="10" t="s">
        <v>621</v>
      </c>
    </row>
    <row r="46" spans="1:6" s="33" customFormat="1" ht="25.5">
      <c r="A46" s="67" t="s">
        <v>84</v>
      </c>
      <c r="B46" s="67" t="s">
        <v>234</v>
      </c>
      <c r="C46" s="122" t="s">
        <v>583</v>
      </c>
      <c r="D46" s="111" t="s">
        <v>54</v>
      </c>
      <c r="E46" s="112">
        <v>221.22</v>
      </c>
      <c r="F46" s="10" t="s">
        <v>621</v>
      </c>
    </row>
    <row r="47" spans="1:6" s="33" customFormat="1" ht="25.5">
      <c r="A47" s="67" t="s">
        <v>235</v>
      </c>
      <c r="B47" s="67" t="s">
        <v>585</v>
      </c>
      <c r="C47" s="122">
        <v>20220138</v>
      </c>
      <c r="D47" s="111" t="s">
        <v>54</v>
      </c>
      <c r="E47" s="112">
        <v>663.66</v>
      </c>
      <c r="F47" s="10" t="s">
        <v>621</v>
      </c>
    </row>
    <row r="48" spans="1:6" s="33" customFormat="1" ht="25.5">
      <c r="A48" s="67" t="s">
        <v>98</v>
      </c>
      <c r="B48" s="67" t="s">
        <v>586</v>
      </c>
      <c r="C48" s="122" t="s">
        <v>187</v>
      </c>
      <c r="D48" s="111" t="s">
        <v>54</v>
      </c>
      <c r="E48" s="112">
        <v>221.22</v>
      </c>
      <c r="F48" s="10" t="s">
        <v>621</v>
      </c>
    </row>
    <row r="49" spans="1:6" s="33" customFormat="1" ht="25.5">
      <c r="A49" s="67" t="s">
        <v>75</v>
      </c>
      <c r="B49" s="67" t="s">
        <v>236</v>
      </c>
      <c r="C49" s="122" t="s">
        <v>186</v>
      </c>
      <c r="D49" s="111" t="s">
        <v>54</v>
      </c>
      <c r="E49" s="112">
        <v>884.88</v>
      </c>
      <c r="F49" s="10" t="s">
        <v>621</v>
      </c>
    </row>
    <row r="50" spans="1:6" s="33" customFormat="1">
      <c r="A50" s="67" t="s">
        <v>581</v>
      </c>
      <c r="B50" s="67" t="s">
        <v>237</v>
      </c>
      <c r="C50" s="122" t="s">
        <v>189</v>
      </c>
      <c r="D50" s="111" t="s">
        <v>54</v>
      </c>
      <c r="E50" s="112">
        <v>73.74</v>
      </c>
      <c r="F50" s="10" t="s">
        <v>621</v>
      </c>
    </row>
    <row r="51" spans="1:6" s="33" customFormat="1" ht="25.5">
      <c r="A51" s="67" t="s">
        <v>80</v>
      </c>
      <c r="B51" s="67" t="s">
        <v>587</v>
      </c>
      <c r="C51" s="122" t="s">
        <v>188</v>
      </c>
      <c r="D51" s="111" t="s">
        <v>54</v>
      </c>
      <c r="E51" s="112">
        <v>221.22</v>
      </c>
      <c r="F51" s="10" t="s">
        <v>621</v>
      </c>
    </row>
    <row r="52" spans="1:6" s="33" customFormat="1" ht="25.5">
      <c r="A52" s="67" t="s">
        <v>84</v>
      </c>
      <c r="B52" s="67" t="s">
        <v>588</v>
      </c>
      <c r="C52" s="122" t="s">
        <v>238</v>
      </c>
      <c r="D52" s="111" t="s">
        <v>54</v>
      </c>
      <c r="E52" s="112">
        <v>221.22</v>
      </c>
      <c r="F52" s="10" t="s">
        <v>621</v>
      </c>
    </row>
    <row r="53" spans="1:6" s="33" customFormat="1" ht="25.5">
      <c r="A53" s="67" t="s">
        <v>60</v>
      </c>
      <c r="B53" s="67" t="s">
        <v>582</v>
      </c>
      <c r="C53" s="122">
        <v>20220658</v>
      </c>
      <c r="D53" s="111" t="s">
        <v>54</v>
      </c>
      <c r="E53" s="112">
        <v>221.22</v>
      </c>
      <c r="F53" s="10" t="s">
        <v>621</v>
      </c>
    </row>
    <row r="54" spans="1:6" s="33" customFormat="1">
      <c r="A54" s="67" t="s">
        <v>121</v>
      </c>
      <c r="B54" s="67" t="s">
        <v>591</v>
      </c>
      <c r="C54" s="67" t="s">
        <v>589</v>
      </c>
      <c r="D54" s="111" t="s">
        <v>54</v>
      </c>
      <c r="E54" s="112">
        <v>73.74</v>
      </c>
      <c r="F54" s="10" t="s">
        <v>621</v>
      </c>
    </row>
    <row r="55" spans="1:6" s="33" customFormat="1">
      <c r="A55" s="67" t="s">
        <v>60</v>
      </c>
      <c r="B55" s="67" t="s">
        <v>592</v>
      </c>
      <c r="C55" s="67" t="s">
        <v>579</v>
      </c>
      <c r="D55" s="111" t="s">
        <v>54</v>
      </c>
      <c r="E55" s="112">
        <v>229.24</v>
      </c>
      <c r="F55" s="10" t="s">
        <v>621</v>
      </c>
    </row>
    <row r="56" spans="1:6" s="33" customFormat="1" ht="25.5">
      <c r="A56" s="67" t="s">
        <v>123</v>
      </c>
      <c r="B56" s="67" t="s">
        <v>593</v>
      </c>
      <c r="C56" s="67" t="s">
        <v>334</v>
      </c>
      <c r="D56" s="111" t="s">
        <v>54</v>
      </c>
      <c r="E56" s="112">
        <v>229.24</v>
      </c>
      <c r="F56" s="10" t="s">
        <v>621</v>
      </c>
    </row>
    <row r="57" spans="1:6" s="33" customFormat="1" ht="25.5">
      <c r="A57" s="67" t="s">
        <v>106</v>
      </c>
      <c r="B57" s="67" t="s">
        <v>594</v>
      </c>
      <c r="C57" s="67">
        <v>20220875</v>
      </c>
      <c r="D57" s="111" t="s">
        <v>54</v>
      </c>
      <c r="E57" s="112">
        <v>304.17</v>
      </c>
      <c r="F57" s="10" t="s">
        <v>621</v>
      </c>
    </row>
    <row r="58" spans="1:6" s="33" customFormat="1" ht="25.5">
      <c r="A58" s="67" t="s">
        <v>84</v>
      </c>
      <c r="B58" s="67" t="s">
        <v>595</v>
      </c>
      <c r="C58" s="67" t="s">
        <v>340</v>
      </c>
      <c r="D58" s="111" t="s">
        <v>54</v>
      </c>
      <c r="E58" s="112">
        <v>304.17</v>
      </c>
      <c r="F58" s="10" t="s">
        <v>621</v>
      </c>
    </row>
    <row r="59" spans="1:6" s="33" customFormat="1">
      <c r="A59" s="67" t="s">
        <v>235</v>
      </c>
      <c r="B59" s="67" t="s">
        <v>596</v>
      </c>
      <c r="C59" s="67">
        <v>20200822</v>
      </c>
      <c r="D59" s="111" t="s">
        <v>54</v>
      </c>
      <c r="E59" s="112">
        <v>229.24</v>
      </c>
      <c r="F59" s="10" t="s">
        <v>621</v>
      </c>
    </row>
    <row r="60" spans="1:6" s="33" customFormat="1" ht="25.5">
      <c r="A60" s="67" t="s">
        <v>75</v>
      </c>
      <c r="B60" s="67" t="s">
        <v>597</v>
      </c>
      <c r="C60" s="67" t="s">
        <v>590</v>
      </c>
      <c r="D60" s="111" t="s">
        <v>54</v>
      </c>
      <c r="E60" s="112">
        <v>229.24</v>
      </c>
      <c r="F60" s="10" t="s">
        <v>621</v>
      </c>
    </row>
    <row r="61" spans="1:6" s="33" customFormat="1">
      <c r="A61" s="106" t="s">
        <v>125</v>
      </c>
      <c r="B61" s="67" t="s">
        <v>170</v>
      </c>
      <c r="C61" s="121">
        <v>20230085</v>
      </c>
      <c r="D61" s="111" t="s">
        <v>54</v>
      </c>
      <c r="E61" s="108">
        <v>1327.32</v>
      </c>
      <c r="F61" s="10" t="s">
        <v>621</v>
      </c>
    </row>
    <row r="62" spans="1:6" s="33" customFormat="1">
      <c r="A62" s="106" t="s">
        <v>222</v>
      </c>
      <c r="B62" s="67" t="s">
        <v>259</v>
      </c>
      <c r="C62" s="121">
        <v>20201627</v>
      </c>
      <c r="D62" s="111" t="s">
        <v>54</v>
      </c>
      <c r="E62" s="108">
        <v>6636.6</v>
      </c>
      <c r="F62" s="10" t="s">
        <v>621</v>
      </c>
    </row>
    <row r="63" spans="1:6" s="33" customFormat="1">
      <c r="A63" s="106" t="s">
        <v>138</v>
      </c>
      <c r="B63" s="67" t="s">
        <v>225</v>
      </c>
      <c r="C63" s="121">
        <v>20211698</v>
      </c>
      <c r="D63" s="111" t="s">
        <v>54</v>
      </c>
      <c r="E63" s="108">
        <v>5530.5</v>
      </c>
      <c r="F63" s="10" t="s">
        <v>621</v>
      </c>
    </row>
    <row r="64" spans="1:6" s="33" customFormat="1">
      <c r="A64" s="106" t="s">
        <v>606</v>
      </c>
      <c r="B64" s="67" t="s">
        <v>227</v>
      </c>
      <c r="C64" s="121">
        <v>20222010</v>
      </c>
      <c r="D64" s="111" t="s">
        <v>54</v>
      </c>
      <c r="E64" s="108">
        <v>1548.54</v>
      </c>
      <c r="F64" s="10" t="s">
        <v>621</v>
      </c>
    </row>
    <row r="65" spans="1:6" s="33" customFormat="1">
      <c r="A65" s="106" t="s">
        <v>120</v>
      </c>
      <c r="B65" s="67" t="s">
        <v>228</v>
      </c>
      <c r="C65" s="121">
        <v>20220887</v>
      </c>
      <c r="D65" s="111" t="s">
        <v>54</v>
      </c>
      <c r="E65" s="108">
        <v>5972.94</v>
      </c>
      <c r="F65" s="10" t="s">
        <v>621</v>
      </c>
    </row>
    <row r="66" spans="1:6" s="33" customFormat="1">
      <c r="A66" s="106" t="s">
        <v>56</v>
      </c>
      <c r="B66" s="67" t="s">
        <v>231</v>
      </c>
      <c r="C66" s="121">
        <v>20222089</v>
      </c>
      <c r="D66" s="111" t="s">
        <v>54</v>
      </c>
      <c r="E66" s="108">
        <v>55747.44</v>
      </c>
      <c r="F66" s="10" t="s">
        <v>621</v>
      </c>
    </row>
    <row r="67" spans="1:6" s="33" customFormat="1">
      <c r="A67" s="106" t="s">
        <v>113</v>
      </c>
      <c r="B67" s="67" t="s">
        <v>607</v>
      </c>
      <c r="C67" s="122">
        <v>20180193</v>
      </c>
      <c r="D67" s="111" t="s">
        <v>54</v>
      </c>
      <c r="E67" s="112">
        <v>28425.76</v>
      </c>
      <c r="F67" s="10" t="s">
        <v>621</v>
      </c>
    </row>
    <row r="68" spans="1:6" s="33" customFormat="1" ht="25.5">
      <c r="A68" s="106" t="s">
        <v>125</v>
      </c>
      <c r="B68" s="48" t="s">
        <v>126</v>
      </c>
      <c r="C68" s="48">
        <v>20150991</v>
      </c>
      <c r="D68" s="48" t="s">
        <v>127</v>
      </c>
      <c r="E68" s="50">
        <v>12000</v>
      </c>
      <c r="F68" s="10" t="s">
        <v>624</v>
      </c>
    </row>
    <row r="69" spans="1:6" ht="13.5" thickBot="1">
      <c r="A69" s="17"/>
      <c r="B69" s="17"/>
      <c r="C69" s="17"/>
      <c r="D69" s="34"/>
      <c r="E69" s="19">
        <f>SUM(E8:E68)</f>
        <v>942204.49999999953</v>
      </c>
      <c r="F69" s="18"/>
    </row>
    <row r="70" ht="13.5" thickTop="1"/>
  </sheetData>
  <pageMargins left="0.7" right="0.7" top="0.75" bottom="0.75" header="0.3" footer="0.3"/>
  <pageSetup paperSize="9" scale="61" fitToHeight="0" orientation="portrait"/>
  <headerFooter scaleWithDoc="1" alignWithMargins="0" differentFirst="0" differentOddEven="0"/>
  <extLst/>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2:C18"/>
  <sheetViews>
    <sheetView topLeftCell="A2" zoomScale="110" view="normal" workbookViewId="0">
      <selection pane="topLeft" activeCell="B17" sqref="B17"/>
    </sheetView>
  </sheetViews>
  <sheetFormatPr defaultColWidth="9.140625" defaultRowHeight="12.75"/>
  <cols>
    <col min="1" max="1" width="42" style="11" customWidth="1"/>
    <col min="2" max="2" width="20.41796875" style="11" customWidth="1"/>
    <col min="3" max="16384" width="9.140625" style="11" customWidth="1"/>
  </cols>
  <sheetData>
    <row r="2" spans="1:2" ht="89.25">
      <c r="A2" s="12" t="s">
        <v>156</v>
      </c>
      <c r="B2" s="12"/>
    </row>
    <row r="3" spans="1:2">
      <c r="A3" s="12"/>
      <c r="B3" s="12"/>
    </row>
    <row r="4" spans="1:1">
      <c r="A4" s="11" t="s">
        <v>157</v>
      </c>
    </row>
    <row r="5" spans="1:3" ht="25.5">
      <c r="A5" s="38" t="s">
        <v>158</v>
      </c>
      <c r="B5" s="39" t="s">
        <v>620</v>
      </c>
      <c r="C5" s="29"/>
    </row>
    <row r="6" spans="1:3">
      <c r="A6" s="56" t="s">
        <v>159</v>
      </c>
      <c r="B6" s="57">
        <v>10985.65</v>
      </c>
      <c r="C6" s="29"/>
    </row>
    <row r="7" spans="1:3">
      <c r="A7" s="56" t="s">
        <v>160</v>
      </c>
      <c r="B7" s="57">
        <v>34467.24</v>
      </c>
      <c r="C7" s="29"/>
    </row>
    <row r="8" spans="1:3">
      <c r="A8" s="56" t="s">
        <v>161</v>
      </c>
      <c r="B8" s="57">
        <v>5956.79</v>
      </c>
      <c r="C8" s="29"/>
    </row>
    <row r="9" spans="1:3">
      <c r="A9" s="56" t="s">
        <v>162</v>
      </c>
      <c r="B9" s="57">
        <v>465.56</v>
      </c>
      <c r="C9" s="29"/>
    </row>
    <row r="10" spans="1:3">
      <c r="A10" s="56" t="s">
        <v>163</v>
      </c>
      <c r="B10" s="57">
        <v>67117.07</v>
      </c>
      <c r="C10" s="29"/>
    </row>
    <row r="11" spans="1:3">
      <c r="A11" s="56" t="s">
        <v>164</v>
      </c>
      <c r="B11" s="57">
        <v>61979.27</v>
      </c>
      <c r="C11" s="29"/>
    </row>
    <row r="12" spans="1:3">
      <c r="A12" s="56" t="s">
        <v>165</v>
      </c>
      <c r="B12" s="57">
        <v>7212.9</v>
      </c>
      <c r="C12" s="29"/>
    </row>
    <row r="13" spans="1:3">
      <c r="A13" s="56" t="s">
        <v>166</v>
      </c>
      <c r="B13" s="57">
        <v>29253.21</v>
      </c>
      <c r="C13" s="29"/>
    </row>
    <row r="14" spans="1:3">
      <c r="A14" s="56" t="s">
        <v>88</v>
      </c>
      <c r="B14" s="57">
        <v>5193.31</v>
      </c>
      <c r="C14" s="30"/>
    </row>
    <row r="15" spans="1:3">
      <c r="A15" s="56" t="s">
        <v>167</v>
      </c>
      <c r="B15" s="57">
        <v>66733.24</v>
      </c>
      <c r="C15" s="30"/>
    </row>
    <row r="16" spans="1:2">
      <c r="A16" s="56" t="s">
        <v>168</v>
      </c>
      <c r="B16" s="57">
        <v>5547.69</v>
      </c>
    </row>
    <row r="17" spans="1:2" ht="13.5" thickBot="1">
      <c r="A17" s="31" t="s">
        <v>169</v>
      </c>
      <c r="B17" s="32">
        <f>SUM(B6:B16)</f>
        <v>294911.93</v>
      </c>
    </row>
    <row r="18" ht="13.5" thickTop="1"/>
  </sheetData>
  <pageMargins left="0.7" right="0.7" top="0.75" bottom="0.75" header="0.3" footer="0.3"/>
  <pageSetup paperSize="9" orientation="portrait"/>
  <headerFooter scaleWithDoc="1" alignWithMargins="0" differentFirst="0" differentOddEven="0"/>
  <extLst/>
</worksheet>
</file>

<file path=docMetadata/LabelInfo.xml><?xml version="1.0" encoding="utf-8"?>
<clbl:labelList xmlns:clbl="http://schemas.microsoft.com/office/2020/mipLabelMetadata">
  <clbl:label id="{bd1b448a-529f-4a04-a421-bd4ae1f79bb0}" enabled="0" method="" siteId="{bd1b448a-529f-4a04-a421-bd4ae1f79bb0}" removed="1"/>
</clbl:labelList>
</file>

<file path=docProps/app.xml><?xml version="1.0" encoding="utf-8"?>
<Properties xmlns="http://schemas.openxmlformats.org/officeDocument/2006/extended-properties">
  <Application>Microsoft Excel</Application>
  <Company/>
  <Manager/>
  <HyperlinkBase/>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category/>
  <dc:creator>Anita Varney</dc:creator>
  <dc:description/>
  <cp:keywords/>
  <cp:lastModifiedBy>Stuart Pontin</cp:lastModifiedBy>
  <dcterms:created xsi:type="dcterms:W3CDTF">2020-08-04T12:36:44Z</dcterms:created>
  <dcterms:modified xsi:type="dcterms:W3CDTF">2026-07-02T08:49:15Z</dcterms:modified>
  <dc:subject/>
  <dc:title>Broadland S106 Annual Infrastructure Funding Statement 2025 -2026</dc:title>
</cp:coreProperties>
</file>

<file path=docProps/custom.xml><?xml version="1.0" encoding="utf-8"?>
<Properties xmlns:vt="http://schemas.openxmlformats.org/officeDocument/2006/docPropsVTypes" xmlns="http://schemas.openxmlformats.org/officeDocument/2006/custom-properties"/>
</file>