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6" rupBuild="28827"/>
  <workbookPr codeName="ThisWorkbook" defaultThemeVersion="166925"/>
  <bookViews>
    <workbookView xWindow="-28920" yWindow="-120" windowWidth="29040" windowHeight="15840" activeTab="4"/>
  </bookViews>
  <sheets>
    <sheet name="Summary sheet" sheetId="1" r:id="rId1"/>
    <sheet name="S106 signed 24-25" sheetId="6" r:id="rId2"/>
    <sheet name="S106 income &amp; expenditure " sheetId="2" r:id="rId3"/>
    <sheet name="Q3 (g)" sheetId="4" r:id="rId4"/>
    <sheet name="Q3 (h)(i)" sheetId="5" r:id="rId5"/>
    <sheet name="Q3 (i)" sheetId="7" r:id="rId6"/>
  </sheets>
  <definedNames>
    <definedName name="_xlnm._FilterDatabase" comment="" localSheetId="2" hidden="1">'S106 income &amp; expenditure '!$A$1:$N$199</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<sst xmlns="http://schemas.openxmlformats.org/spreadsheetml/2006/main" uniqueCount="501" count="1685">
  <si>
    <t xml:space="preserve">(a) </t>
  </si>
  <si>
    <t xml:space="preserve">the total amount of money to be provided under any planning obligations which were entered into during the reported year </t>
  </si>
  <si>
    <t xml:space="preserve">(b) </t>
  </si>
  <si>
    <t xml:space="preserve">the total amount of money under any obligation which was received during the reported year </t>
  </si>
  <si>
    <t xml:space="preserve">(c) </t>
  </si>
  <si>
    <t xml:space="preserve">the total amount of money under any planning obligations which was received before the reported year which has not been allocated by the authority   </t>
  </si>
  <si>
    <t xml:space="preserve">(d) </t>
  </si>
  <si>
    <t>summary details of any non monetary contributions to be provided under planning obligations which were entered into during the reported year, including the details of-</t>
  </si>
  <si>
    <t xml:space="preserve">(i) in relation to affordable housing, the total number of units which will be provided  </t>
  </si>
  <si>
    <t xml:space="preserve">(ii) in relation to educational facilities, the number of school places for pupils which will be provided, and the category of school at which they will be provided </t>
  </si>
  <si>
    <t>nil</t>
  </si>
  <si>
    <t>(e)</t>
  </si>
  <si>
    <t xml:space="preserve">the total amount of money (received under any planning obligations) which was allocated but not spent during the reported year for funding infrastructure </t>
  </si>
  <si>
    <t xml:space="preserve">(f) </t>
  </si>
  <si>
    <t xml:space="preserve">the total amount of money (received under any planning obligations) which was spent by the authority (including transferring it to another person to spend) </t>
  </si>
  <si>
    <t xml:space="preserve">(g) </t>
  </si>
  <si>
    <t xml:space="preserve">in relation to money (received under planning obligations) which was allocated by the authority but not spent during the reported year, summary details of the items of infrastructure on which the money has been allocated  and the amount of money allocated to each item </t>
  </si>
  <si>
    <t xml:space="preserve">see separate sheet </t>
  </si>
  <si>
    <t xml:space="preserve">(h) </t>
  </si>
  <si>
    <t xml:space="preserve">in relation to money (received under planning obligations) which was spent by the authority during the reported year (including transferring it to another person to spend), summary details of </t>
  </si>
  <si>
    <t xml:space="preserve">(i) the items of infrastructure on which that money (received under planning obligations) as spent and the amount spent on each item  </t>
  </si>
  <si>
    <t xml:space="preserve">(ii) the amount of money (received under planning obligations) spent on repaying money borrowed, including any interest, with details of the items of infrastructure  which that money was used to provide (wholly or in part)  </t>
  </si>
  <si>
    <t xml:space="preserve">(iii) the amount of money (received under planning obligations) spent in respect of monitoring (including reporting under regulations 121A) in relation to the delivery of planning obligations   </t>
  </si>
  <si>
    <t xml:space="preserve">(i) </t>
  </si>
  <si>
    <t xml:space="preserve">the total amount of money (received under any planning obligations) during any year which has been retained at the end of the reported year and where any retained money has been allocated for the purposes of longer term maintenance  (commuted sums) also identified separately the total amount of commuted sums held    </t>
  </si>
  <si>
    <t>Date of S106</t>
  </si>
  <si>
    <t>Type of S106</t>
  </si>
  <si>
    <t xml:space="preserve">Address </t>
  </si>
  <si>
    <t>Application Number</t>
  </si>
  <si>
    <t>Amount Due</t>
  </si>
  <si>
    <t xml:space="preserve">No of Affordable houses required </t>
  </si>
  <si>
    <t>S106</t>
  </si>
  <si>
    <t>DoV</t>
  </si>
  <si>
    <t>75 The Green</t>
  </si>
  <si>
    <t>Green Lane West</t>
  </si>
  <si>
    <t>NA</t>
  </si>
  <si>
    <t xml:space="preserve">Parish </t>
  </si>
  <si>
    <t xml:space="preserve">Site address </t>
  </si>
  <si>
    <t xml:space="preserve">Date of S106 </t>
  </si>
  <si>
    <t xml:space="preserve">Application number </t>
  </si>
  <si>
    <t xml:space="preserve">Amount received </t>
  </si>
  <si>
    <t>Area for Spend</t>
  </si>
  <si>
    <t xml:space="preserve">Purpose for spending- </t>
  </si>
  <si>
    <t xml:space="preserve">Amount committed </t>
  </si>
  <si>
    <t xml:space="preserve">Deadline for spending contribution received </t>
  </si>
  <si>
    <t>Acle</t>
  </si>
  <si>
    <t>Hillside Farm</t>
  </si>
  <si>
    <t>Parish</t>
  </si>
  <si>
    <t>Open Space/Recreation</t>
  </si>
  <si>
    <t>Green Infrastructure</t>
  </si>
  <si>
    <t>Herondale</t>
  </si>
  <si>
    <t>District</t>
  </si>
  <si>
    <t>Hillside Farm 2</t>
  </si>
  <si>
    <t>Land North of Damgate Lane</t>
  </si>
  <si>
    <t>County</t>
  </si>
  <si>
    <t>RAMS</t>
  </si>
  <si>
    <t>Beighton Road Farm</t>
  </si>
  <si>
    <t>Aylsham</t>
  </si>
  <si>
    <t>Aegel House</t>
  </si>
  <si>
    <t xml:space="preserve">Play Contribution
</t>
  </si>
  <si>
    <t>Hungate Street</t>
  </si>
  <si>
    <t>Blofield</t>
  </si>
  <si>
    <t>Globe Lane</t>
  </si>
  <si>
    <t>Manor House</t>
  </si>
  <si>
    <t>20 Yarmouth Road</t>
  </si>
  <si>
    <t>Garden Farm</t>
  </si>
  <si>
    <t>Woodbastwick Road</t>
  </si>
  <si>
    <t>Formal Recreation Contribution</t>
  </si>
  <si>
    <t>Allotment Contribution</t>
  </si>
  <si>
    <t>The Manse, Globe Lane</t>
  </si>
  <si>
    <t>Recreation &amp; Allotment Contribution</t>
  </si>
  <si>
    <t>Blofield Corner</t>
  </si>
  <si>
    <t xml:space="preserve">Blofield </t>
  </si>
  <si>
    <t>NPA</t>
  </si>
  <si>
    <t>Wyngates</t>
  </si>
  <si>
    <t>Dawson's Lane</t>
  </si>
  <si>
    <t>Blofield Nurseries</t>
  </si>
  <si>
    <t>The Piggeries, Manor Farm</t>
  </si>
  <si>
    <t>Brundall</t>
  </si>
  <si>
    <t>Cucumber Lane, Brundall</t>
  </si>
  <si>
    <t>Vauxhall Mallard, Brundall</t>
  </si>
  <si>
    <t>Yarmouth Rd, Berryfields</t>
  </si>
  <si>
    <t>Recreation Contribution</t>
  </si>
  <si>
    <t>Cawston</t>
  </si>
  <si>
    <t>21 Norwich Road</t>
  </si>
  <si>
    <t>Drayton</t>
  </si>
  <si>
    <t>94 Fakenham Road</t>
  </si>
  <si>
    <t>Drayton High Road</t>
  </si>
  <si>
    <t>Land Adjacent to Hall Lane/School Road</t>
  </si>
  <si>
    <t>Freethorpe</t>
  </si>
  <si>
    <t>Palmers Lane</t>
  </si>
  <si>
    <t>South of The Common</t>
  </si>
  <si>
    <t>Gt &amp; Little Plumstead</t>
  </si>
  <si>
    <t>Little Plumstead Hospital</t>
  </si>
  <si>
    <t>Church Road</t>
  </si>
  <si>
    <t>Rosebury Road</t>
  </si>
  <si>
    <t>Old Hall Site, Little Plumstead Hospital</t>
  </si>
  <si>
    <t>20201173 &amp;
20201200</t>
  </si>
  <si>
    <t xml:space="preserve">Parish  </t>
  </si>
  <si>
    <t>Gt Witchingham</t>
  </si>
  <si>
    <t>The Bridge Public House</t>
  </si>
  <si>
    <t>Gt 
Witchingham</t>
  </si>
  <si>
    <t xml:space="preserve">Halvergate </t>
  </si>
  <si>
    <t>Church Avenue</t>
  </si>
  <si>
    <t>Haveringland</t>
  </si>
  <si>
    <t>Abbey Farm</t>
  </si>
  <si>
    <t>Hellesdon</t>
  </si>
  <si>
    <t>Carrowbreck</t>
  </si>
  <si>
    <t>Tile House, Eversley Road</t>
  </si>
  <si>
    <t>Horsford</t>
  </si>
  <si>
    <t>Kingfisher Meadow</t>
  </si>
  <si>
    <t>Mill Farm</t>
  </si>
  <si>
    <t>Land West of Holt Road</t>
  </si>
  <si>
    <t>Parish &amp; Adjacent</t>
  </si>
  <si>
    <t>Larksrise, Dog Lane</t>
  </si>
  <si>
    <t>East of Oakdene</t>
  </si>
  <si>
    <t>Horsham &amp; Newton St Faith</t>
  </si>
  <si>
    <t>Manor Road</t>
  </si>
  <si>
    <t>Horstead with Stanninghall</t>
  </si>
  <si>
    <t>Land at Grange Farm</t>
  </si>
  <si>
    <t>Lingwood &amp; Burlingham</t>
  </si>
  <si>
    <t>Station Road</t>
  </si>
  <si>
    <t>Lt Witchingham</t>
  </si>
  <si>
    <t>Hall Farm, Reepham Road</t>
  </si>
  <si>
    <t>Old Catton</t>
  </si>
  <si>
    <t>St Christophers</t>
  </si>
  <si>
    <t>Dixons Fold</t>
  </si>
  <si>
    <t>Parkside Drive</t>
  </si>
  <si>
    <t>St Faiths Road</t>
  </si>
  <si>
    <t>Postwick</t>
  </si>
  <si>
    <t>Oaks Lane</t>
  </si>
  <si>
    <t xml:space="preserve">Rackheath </t>
  </si>
  <si>
    <t>South Green Lane East</t>
  </si>
  <si>
    <t>Salhouse Road</t>
  </si>
  <si>
    <t>Green Lane West (South Phase)</t>
  </si>
  <si>
    <t>Green Lane West (North Phase)</t>
  </si>
  <si>
    <t>Reedham</t>
  </si>
  <si>
    <t>Sports and Play Contribution</t>
  </si>
  <si>
    <t>Reepham</t>
  </si>
  <si>
    <t>Abb's Garage</t>
  </si>
  <si>
    <t>Salhouse</t>
  </si>
  <si>
    <t>Lower Street</t>
  </si>
  <si>
    <t>Spixworth</t>
  </si>
  <si>
    <t>St Marys Care Home</t>
  </si>
  <si>
    <t>Affordable Housing Contribution</t>
  </si>
  <si>
    <t>Land East of Buxton Road</t>
  </si>
  <si>
    <t>Sprowston</t>
  </si>
  <si>
    <t>Blue Boar Lane</t>
  </si>
  <si>
    <t>Skatepark and Landscaping Sum</t>
  </si>
  <si>
    <t>Royal Oak, North Walsham Road</t>
  </si>
  <si>
    <t>Strumpshaw</t>
  </si>
  <si>
    <t>31 Norwich Road</t>
  </si>
  <si>
    <t>Buckenham Road</t>
  </si>
  <si>
    <t>33 Norwich Road</t>
  </si>
  <si>
    <t>Swannington</t>
  </si>
  <si>
    <t>Taverham</t>
  </si>
  <si>
    <t>Beech Avenue</t>
  </si>
  <si>
    <t>Thorpe St Andrew</t>
  </si>
  <si>
    <t>130 Yarmouth Road</t>
  </si>
  <si>
    <t>148 Plumstead Road East</t>
  </si>
  <si>
    <t>32-36 Harvey Lane Garage</t>
  </si>
  <si>
    <t>TOTALS</t>
  </si>
  <si>
    <t xml:space="preserve">Q 3 (g) </t>
  </si>
  <si>
    <t>Allocation</t>
  </si>
  <si>
    <t>Broadland Country Park</t>
  </si>
  <si>
    <t>Green Lanes Footpath</t>
  </si>
  <si>
    <t>Rosebery Road</t>
  </si>
  <si>
    <t>Stracey Fields</t>
  </si>
  <si>
    <t>Strumpshaw Landfill</t>
  </si>
  <si>
    <t>Purchase of Buckenham Woods</t>
  </si>
  <si>
    <t>Q 3 (h)</t>
  </si>
  <si>
    <t>Site Address</t>
  </si>
  <si>
    <t>Planning Reference</t>
  </si>
  <si>
    <t xml:space="preserve">Purpose of Spend </t>
  </si>
  <si>
    <t xml:space="preserve">Amount </t>
  </si>
  <si>
    <t>Items of infrastructure money spent on</t>
  </si>
  <si>
    <t>Rackheath</t>
  </si>
  <si>
    <t>Gt &amp; Lt Plumstead</t>
  </si>
  <si>
    <t xml:space="preserve">the total amount of money (received under any planing obligations) during any year which has been retained at the end of the reported year and where any retained money has been allocated for the purposes of longer term maintenance  (commuted sums) also identified separately the total amount of commuted sums held    </t>
  </si>
  <si>
    <t xml:space="preserve">COMMUTED MAINTENANCE SUMS </t>
  </si>
  <si>
    <t xml:space="preserve">Site </t>
  </si>
  <si>
    <t>Lodge Farm, Old Catton</t>
  </si>
  <si>
    <t>Salhouse Road, Rackheath</t>
  </si>
  <si>
    <t>Gordon Godfrey Way, Horsford</t>
  </si>
  <si>
    <t>Foundry Close, Foulsham</t>
  </si>
  <si>
    <t>Horsford Tree Belt</t>
  </si>
  <si>
    <t>Pinelands Horsford</t>
  </si>
  <si>
    <t>Beckside Horsford</t>
  </si>
  <si>
    <t>SUDS</t>
  </si>
  <si>
    <t>Bloor Land at Horsford</t>
  </si>
  <si>
    <t>Pinelands, Horsford</t>
  </si>
  <si>
    <t xml:space="preserve">Total </t>
  </si>
  <si>
    <t>Land East of Buxton Road Spixworth</t>
  </si>
  <si>
    <t>2023/3357</t>
  </si>
  <si>
    <t>42 Park Road</t>
  </si>
  <si>
    <t>Land South of Poppy Way, Postwick</t>
  </si>
  <si>
    <t>Land to the East of Hare Road Gt &amp; Lt Plumstead</t>
  </si>
  <si>
    <t>42 Park Road Spixworth</t>
  </si>
  <si>
    <t>Land East of Holt Road Horsford</t>
  </si>
  <si>
    <t>Land at Rectory Road Coltishall</t>
  </si>
  <si>
    <t>Marriott's Park - Land Between Fir Covert Road And Reepham Road Taverham</t>
  </si>
  <si>
    <t>Land at Hill House, Hall Lane Drayton</t>
  </si>
  <si>
    <t>Land North of Yarmouth Road Blofield</t>
  </si>
  <si>
    <t>Supplemental</t>
  </si>
  <si>
    <t>Land South of Hall Road &amp; 1 and 2 Home Farm Cottage, Halll Road, Blofield</t>
  </si>
  <si>
    <t>land at West Farm 213 Yarmouth Road Thorpe St Andrew</t>
  </si>
  <si>
    <t>land at Barn Owl Close Reedham NR13 3TA</t>
  </si>
  <si>
    <t>land on the East Side of Station Road Reedham</t>
  </si>
  <si>
    <t>Land Off Beech Avenue Taverham</t>
  </si>
  <si>
    <t>Land at White House Farm Sprowston</t>
  </si>
  <si>
    <t>2023/2622</t>
  </si>
  <si>
    <t>Land known as Beeston Park Sprowston</t>
  </si>
  <si>
    <t>Land at Norwich Road Aylsham</t>
  </si>
  <si>
    <t>266 Holt Road Horsford</t>
  </si>
  <si>
    <t>Weston Hall Weston Longville</t>
  </si>
  <si>
    <t>11/02/25 N/A INTERNAL TRANSFER - NO UU</t>
  </si>
  <si>
    <t>N/A - Invoice creation, no UU</t>
  </si>
  <si>
    <t>BNG UU</t>
  </si>
  <si>
    <t>Old Hall Farm, Fakenham Road, Attlebridge Norfolk NR9 5TQ</t>
  </si>
  <si>
    <t>Garden House, Lingwood Road, Blofield, Norfolk, NR13 4LL</t>
  </si>
  <si>
    <t>1 Potters Meadow, Salhouse NR13 6GL</t>
  </si>
  <si>
    <t>Unit 14D Wendover Road, Rackheath Norfolk NR13 6LH</t>
  </si>
  <si>
    <t>Land North And South Of Haveringland Road
Broadland Country Park, Felthorpe, Horsford</t>
  </si>
  <si>
    <t>Land To The North Of Dobb's Beck Beeston Park Wetland Beeston Park Byway Beeston St Andrew Norfolk</t>
  </si>
  <si>
    <t>Sequoia Mill Lane Witton Norfolk NR13 5DS</t>
  </si>
  <si>
    <t>Blue Tile Farm Kerdiston Road Kerdiston Norfolk NR10 4RU</t>
  </si>
  <si>
    <t>Land West Of Old Friendship Lane Cawston Norfolk</t>
  </si>
  <si>
    <t>Land East Of Nowhere Lane Reepham Norfolk</t>
  </si>
  <si>
    <t>The Black Barn 120 The Street Ringland Norfolk NR8 6JA</t>
  </si>
  <si>
    <t>2024/1136</t>
  </si>
  <si>
    <t>2024/1713</t>
  </si>
  <si>
    <t>2024/1726</t>
  </si>
  <si>
    <t>2024/1603</t>
  </si>
  <si>
    <t>2024/3104</t>
  </si>
  <si>
    <t>2024/1236</t>
  </si>
  <si>
    <t>2024/2153</t>
  </si>
  <si>
    <t>2024/3459</t>
  </si>
  <si>
    <t>2024/3823</t>
  </si>
  <si>
    <t>2024/3676</t>
  </si>
  <si>
    <t>2024/2111</t>
  </si>
  <si>
    <t>GIRAMS UU</t>
  </si>
  <si>
    <t>The Cattle Shed, Gunn Street NR20 5RN</t>
  </si>
  <si>
    <t>Hillcrest Nurseries South Burlingham Road Lingwood NR13 4ET</t>
  </si>
  <si>
    <t>The Kings Arms, 1 Panxworth Rd, South Walsham NR13 6DY</t>
  </si>
  <si>
    <t>Barn Adj Yew House 11 Newport Road South Walsham Norfolk</t>
  </si>
  <si>
    <t>Beaconsfield House The Street Acle Norfolk NR13 3DX</t>
  </si>
  <si>
    <t>Land Rear Of 15 Highfield Avenue Brundall Norfolk</t>
  </si>
  <si>
    <t>St Ninians 2 Strumpshaw Road Brundall Norfolk</t>
  </si>
  <si>
    <t>5 Manor Farm Close NR8 6EE</t>
  </si>
  <si>
    <t>40 Boundary Road Hellesdon Norfolk NR6 5HZ</t>
  </si>
  <si>
    <t>Land South Of Dog Lane East Of Orchard End Dog Lane Horsford Norfolk</t>
  </si>
  <si>
    <t>Aldersbrook Woodbastwick Road</t>
  </si>
  <si>
    <t>Glenone House, 23 School Road NR12 7LL</t>
  </si>
  <si>
    <t>8 The Street NR13 6AH</t>
  </si>
  <si>
    <t>42 Park Road, Spixworth, NR10 3PJ</t>
  </si>
  <si>
    <t>75 The Green Freethorpe NR13 3NY</t>
  </si>
  <si>
    <t>Land Adj Glebe Lodge Broad Lane Little Plumstead Norfolk</t>
  </si>
  <si>
    <t>Riverview House, 8 Station Road NR13 5LA</t>
  </si>
  <si>
    <t>Land Between 73 - 91 Taverham Road</t>
  </si>
  <si>
    <t>Land Adj Brick Farm School Road Drayton Norfolk</t>
  </si>
  <si>
    <t>The Kennels, 8 West Lane, Horsham St Faith NR10 3JH</t>
  </si>
  <si>
    <t>Land North of Norwich Road, Little Plumstead</t>
  </si>
  <si>
    <t>331 Drayton High Road, Hellesdon, Norfolk NR6 5AA</t>
  </si>
  <si>
    <t>North View, 39 Chapelfield, Freethorpe, NR13 3LY</t>
  </si>
  <si>
    <t>The Laurels, Marsh Road, Halvergate, Norfolk, NR13 3QB</t>
  </si>
  <si>
    <t>1 Low Farm Barns Postwick Lane Brundall Norfolk NR13 5RQ</t>
  </si>
  <si>
    <t>Land South of Hall Road Blofield NR13 4DD</t>
  </si>
  <si>
    <t>48 Pym Close NR7 0QP</t>
  </si>
  <si>
    <t>Land North Of Tamarind Indian Restaurant, Woodbastwick Road, Blofield</t>
  </si>
  <si>
    <t>1 Stratton Road Buxton Norfolk NR10 5HY</t>
  </si>
  <si>
    <t>Abbotts Hall, Drabblegate NR11 6LR</t>
  </si>
  <si>
    <t>Land East Side of 16 Saint Johns Close NR12 7HA</t>
  </si>
  <si>
    <t>Land East of 27 Manor Farm Close, Drayton</t>
  </si>
  <si>
    <t>Land Rear Of 37, Chapelfield Freethorpe Norfolk</t>
  </si>
  <si>
    <t>Buxton Post Office, 9 Brook Street NR10 5AB</t>
  </si>
  <si>
    <t>Ivy House, Market Place, Reepham, Norfolk, NR10 4JJ</t>
  </si>
  <si>
    <t>Land Adjacent To Lonicera 96 Norwich Road Salhouse Norfolk NR13 6PB</t>
  </si>
  <si>
    <t>Annexe at Caranda, The Moor, NR10 4NL</t>
  </si>
  <si>
    <t>2024/0001</t>
  </si>
  <si>
    <t>2024/0261</t>
  </si>
  <si>
    <t>2023/2723</t>
  </si>
  <si>
    <t>2023/3049</t>
  </si>
  <si>
    <t>2023/2047</t>
  </si>
  <si>
    <t>2023/2000</t>
  </si>
  <si>
    <t>2023/1905</t>
  </si>
  <si>
    <t>2023/3710</t>
  </si>
  <si>
    <t>2023/3115</t>
  </si>
  <si>
    <t>2023/3376</t>
  </si>
  <si>
    <t>2023/2650</t>
  </si>
  <si>
    <t>2023/2490</t>
  </si>
  <si>
    <t>2023/3706</t>
  </si>
  <si>
    <t>2024/2359</t>
  </si>
  <si>
    <t>2023/1713</t>
  </si>
  <si>
    <t>20212078</t>
  </si>
  <si>
    <t>2024/0504</t>
  </si>
  <si>
    <t>2023/0600</t>
  </si>
  <si>
    <t>20220297</t>
  </si>
  <si>
    <t>2023/1326</t>
  </si>
  <si>
    <t>2024/2250</t>
  </si>
  <si>
    <t>2024/3444</t>
  </si>
  <si>
    <t>20221067</t>
  </si>
  <si>
    <t>2023/3337</t>
  </si>
  <si>
    <t>2024/0907</t>
  </si>
  <si>
    <t>2023/2408</t>
  </si>
  <si>
    <t>NN UU</t>
  </si>
  <si>
    <t>Hengrave Farm Ketts Lane Swannington NR9 5NS</t>
  </si>
  <si>
    <t>Hengrave Cottage Ketts Lane Swannington NR9 5NS</t>
  </si>
  <si>
    <t>Schofield School Road Swannington NR9 5NJ</t>
  </si>
  <si>
    <t>Hopping Jacks The Street Swannington NR9 5NW</t>
  </si>
  <si>
    <t>Five Ways Farm Ketts Lane Swannington NR9 5NW</t>
  </si>
  <si>
    <t>The Stables The Street Swannington NR9 5NW</t>
  </si>
  <si>
    <t>Manor Farm House Manor Drive Swannington NR9 5NR</t>
  </si>
  <si>
    <t>Swannington Manor Manor Drive Swannington NR9 5NR</t>
  </si>
  <si>
    <t>Brookside The Street Swannington Norwich NR9 5NW</t>
  </si>
  <si>
    <t>Pink House Upgate Swannington NR9 5AH</t>
  </si>
  <si>
    <t>Cherry Tree Cottage Upgate Swannington NR9 5AH</t>
  </si>
  <si>
    <t>Archies Upgate Swannington NR9 5AH</t>
  </si>
  <si>
    <t>The Martins Upgate Swannington NR9 5AH</t>
  </si>
  <si>
    <t>Copper Beech House The Street Swannington</t>
  </si>
  <si>
    <t>Watermeadow House Heydon Road Oulton NR11 6NT</t>
  </si>
  <si>
    <t>Honeysuckle Cottage Ketts Lane Swannington NR9 5NS</t>
  </si>
  <si>
    <t>2 Brooke Cottages The Street Swannington NR9 5NW</t>
  </si>
  <si>
    <t>Hall Bungalow Church Lane Swannington NR9 5NP</t>
  </si>
  <si>
    <t>Gardeners Cottage Ketts Lane Swannington NR9 5NS</t>
  </si>
  <si>
    <t>Beech House, Church Lane, Swannington, Norwich, NR9 5NP</t>
  </si>
  <si>
    <t>Brumble Cottage, Upgate, Swannington, Norwich NR9 5AH</t>
  </si>
  <si>
    <t>Hawthorne Cottage, Upgate, Swannington, Norwich, NR9 5AH</t>
  </si>
  <si>
    <t>Jaywood, Upgate, Swannington, Norwich, NR9 5AH</t>
  </si>
  <si>
    <t>Swan Cottage, The Street, Swannington NR9 5NW</t>
  </si>
  <si>
    <t>Brooke Cottages, 1 The Street, Swannington NR9 5NW</t>
  </si>
  <si>
    <t>Keepers Cottage, Upgate Common, Swannington NR9 5AH</t>
  </si>
  <si>
    <t>Hall Barns, Church Lane, Swannington NR9 5NP</t>
  </si>
  <si>
    <t>Land at 1 Rose Cottages, School Road, Swannington NR9 5NJ</t>
  </si>
  <si>
    <t>Clare Cottage Itteringham Road Oulton NR11 6NX</t>
  </si>
  <si>
    <t>The Old Forge, Blickling Road, Oulton NR11 6NX</t>
  </si>
  <si>
    <t>The Old Cart House Norton Corner Wood Dalling Norfolk NR11 6AQ</t>
  </si>
  <si>
    <t>Crossing 20 Peddlars Turnpike Guestwick Norfolk NR20 5PY</t>
  </si>
  <si>
    <t>Sun View The Street Oulton NR11 6AF</t>
  </si>
  <si>
    <t>Wood House Front Road Wood Dalling Norfolk NR11 6RW</t>
  </si>
  <si>
    <t>Heartlands Upgate Swannington Norfolk NR9 5AH</t>
  </si>
  <si>
    <t>Docking Farm House Docking Farm Heydon Road Oulton Street Cawston Norfolk NR11 6QZ</t>
  </si>
  <si>
    <t>Grove Lodge Red Pits Wood Dalling Norfolk NR11 6RS</t>
  </si>
  <si>
    <t>2024/1840</t>
  </si>
  <si>
    <t>2024/1855</t>
  </si>
  <si>
    <t>2024/1856</t>
  </si>
  <si>
    <t>2024/1913</t>
  </si>
  <si>
    <t>2024/1914</t>
  </si>
  <si>
    <t>2024/1917</t>
  </si>
  <si>
    <t>2024/1918</t>
  </si>
  <si>
    <t>2024/1922</t>
  </si>
  <si>
    <t>2024/2009</t>
  </si>
  <si>
    <t>2024/2016</t>
  </si>
  <si>
    <t>2024/2018</t>
  </si>
  <si>
    <t>2024/2022</t>
  </si>
  <si>
    <t>2024/2023</t>
  </si>
  <si>
    <t>2024/2024</t>
  </si>
  <si>
    <t>2024/2494</t>
  </si>
  <si>
    <t>2024/2496</t>
  </si>
  <si>
    <t>2024/2497</t>
  </si>
  <si>
    <t>2024/3169</t>
  </si>
  <si>
    <t>2024/3172</t>
  </si>
  <si>
    <t>2024/3173</t>
  </si>
  <si>
    <t>2024/3174</t>
  </si>
  <si>
    <t>2024/3177</t>
  </si>
  <si>
    <t>2024/3179</t>
  </si>
  <si>
    <t>2024/3442</t>
  </si>
  <si>
    <t>2024/3443</t>
  </si>
  <si>
    <t>2024/3535</t>
  </si>
  <si>
    <t>2024/3540</t>
  </si>
  <si>
    <t>2025/0584</t>
  </si>
  <si>
    <t>2025/0607</t>
  </si>
  <si>
    <t>2025/0715</t>
  </si>
  <si>
    <t>2025/0716</t>
  </si>
  <si>
    <t>2025/0735</t>
  </si>
  <si>
    <t>2025/0838</t>
  </si>
  <si>
    <t>2025/0847</t>
  </si>
  <si>
    <t>2025/0906</t>
  </si>
  <si>
    <t>2025/0909</t>
  </si>
  <si>
    <t>2025/1108</t>
  </si>
  <si>
    <t xml:space="preserve">£1509232.48 - see S106 signed 24-25 sheet </t>
  </si>
  <si>
    <t>S106 IFS for 24/25</t>
  </si>
  <si>
    <t>Smee Lane</t>
  </si>
  <si>
    <t>Tri Parish</t>
  </si>
  <si>
    <t>Amount received 1/4/24 - 31/3/25</t>
  </si>
  <si>
    <t>Amount spent 1/4/24 - 31/3/25</t>
  </si>
  <si>
    <t>Amount held at 1/4/25</t>
  </si>
  <si>
    <t>Marsham</t>
  </si>
  <si>
    <t>Land at Fengate Farm, 51 Fengate</t>
  </si>
  <si>
    <t>Coltishall</t>
  </si>
  <si>
    <t>Land at Rectory Road, Coltishall</t>
  </si>
  <si>
    <t>NN Monitoring</t>
  </si>
  <si>
    <t>S106 Monitoring</t>
  </si>
  <si>
    <t>land off Beech Avenue</t>
  </si>
  <si>
    <t>Monitoring</t>
  </si>
  <si>
    <t>Land to the East of Hare Road</t>
  </si>
  <si>
    <t>land at Barn Owl Close</t>
  </si>
  <si>
    <t>Land North Of Dobb's Beck Beeston Park Wetland</t>
  </si>
  <si>
    <t>BNG Monitoring</t>
  </si>
  <si>
    <t>20160498
20190758</t>
  </si>
  <si>
    <t>Norwich Road</t>
  </si>
  <si>
    <t>Amount spent pre 1/4/24</t>
  </si>
  <si>
    <t>Amount held at 1/4/24</t>
  </si>
  <si>
    <t>Garden House</t>
  </si>
  <si>
    <t>Oulton</t>
  </si>
  <si>
    <t>Hengrave Farm</t>
  </si>
  <si>
    <t>Hengrave Cottage</t>
  </si>
  <si>
    <t>Schofield</t>
  </si>
  <si>
    <t>Hopping Jacks</t>
  </si>
  <si>
    <t>Five Ways Farm</t>
  </si>
  <si>
    <t>The Stables</t>
  </si>
  <si>
    <t>Manor Farm House</t>
  </si>
  <si>
    <t>Swannington Manor</t>
  </si>
  <si>
    <t>Brookside</t>
  </si>
  <si>
    <t>Pink House</t>
  </si>
  <si>
    <t>Cherry Tree Cottage</t>
  </si>
  <si>
    <t>Archies</t>
  </si>
  <si>
    <t>The Martins</t>
  </si>
  <si>
    <t>Copper Beech House</t>
  </si>
  <si>
    <t>Watermeadow House</t>
  </si>
  <si>
    <t>Honeysuckle Cottage</t>
  </si>
  <si>
    <t>2 Brooke Cottages</t>
  </si>
  <si>
    <t>Hall Bungalow</t>
  </si>
  <si>
    <t>Beech House</t>
  </si>
  <si>
    <t>Brumble Cottage</t>
  </si>
  <si>
    <t>Hawthorne Cottage</t>
  </si>
  <si>
    <t>Jaywood</t>
  </si>
  <si>
    <t>Swan Cottage</t>
  </si>
  <si>
    <t>Brooke Cottages</t>
  </si>
  <si>
    <t>Keepers Cottage</t>
  </si>
  <si>
    <t>Hall Barns</t>
  </si>
  <si>
    <t>Beaconsfield House</t>
  </si>
  <si>
    <t>Land adjacent to 135 The Common</t>
  </si>
  <si>
    <t>2023/3554</t>
  </si>
  <si>
    <t>South Walsham</t>
  </si>
  <si>
    <t>The Kings Arms</t>
  </si>
  <si>
    <t>Land South Of Dog Lane East Of Orchard End</t>
  </si>
  <si>
    <t>Land Rear Of 15 Highfield Avenue</t>
  </si>
  <si>
    <t>The Kennels, 8 West Lane</t>
  </si>
  <si>
    <t>Land Adj Brick Farm</t>
  </si>
  <si>
    <t>Land East of Property Number 12</t>
  </si>
  <si>
    <t>2023/0421</t>
  </si>
  <si>
    <t>Aldersbrook</t>
  </si>
  <si>
    <t>Bridge PH</t>
  </si>
  <si>
    <t>Hall Farm</t>
  </si>
  <si>
    <t>Larkrise</t>
  </si>
  <si>
    <t>The Manse, Globe Lane, Blofield</t>
  </si>
  <si>
    <t>Frank Stennett</t>
  </si>
  <si>
    <t>The Common</t>
  </si>
  <si>
    <t>GI</t>
  </si>
  <si>
    <t>OS</t>
  </si>
  <si>
    <t>for Broadland Country Park</t>
  </si>
  <si>
    <t>Skate park and play equipment</t>
  </si>
  <si>
    <t>Bench</t>
  </si>
  <si>
    <t>Design fees and planning portal - Rec Project</t>
  </si>
  <si>
    <t>Lawn mower for bowls club</t>
  </si>
  <si>
    <t>Bowls club scoreboards, software and radio receiver</t>
  </si>
  <si>
    <t>GI spend on Norwich Rd, Strumpshaw footpath</t>
  </si>
  <si>
    <t>Feasibility study for FWAG 4H project</t>
  </si>
  <si>
    <t>Footpath lighting</t>
  </si>
  <si>
    <t>For Broadland Country Park</t>
  </si>
  <si>
    <t>Water works at allotments</t>
  </si>
  <si>
    <t>Fitzmaurice play park works</t>
  </si>
  <si>
    <t>Football club - leaf blower</t>
  </si>
  <si>
    <t>Door work, survey, flooring, skirting &amp; carpark works</t>
  </si>
  <si>
    <t>Marty's Marsh footbridge</t>
  </si>
  <si>
    <t>Community church repairs &amp; improvement</t>
  </si>
  <si>
    <t>Improving accessibility/longevity of surfacing at Jubilee Park</t>
  </si>
  <si>
    <t>Play equipment at Stracey Park</t>
  </si>
  <si>
    <t>Gym equipment at Stracey Park</t>
  </si>
  <si>
    <t>Footpath construction works on Creamer's Meadow</t>
  </si>
  <si>
    <t>Gt Plumstead Recreation Ground Project - Phase 1, valuation 1 - To inc UKPN connections, demolition, foundations, walls</t>
  </si>
  <si>
    <t>new cableway installed at Jubilee Park</t>
  </si>
  <si>
    <t>Layton Close / Green Lanes footpath works</t>
  </si>
  <si>
    <t>Play equipment and surfacing Aylsham Recreation Ground</t>
  </si>
  <si>
    <t>Allotment works - Clearance, tree works and fencing</t>
  </si>
  <si>
    <t>Search fees for the purchase of Buckenham Woods</t>
  </si>
  <si>
    <t>Play equipment &amp; inspection at Jubilee Park</t>
  </si>
  <si>
    <t>Gt Plumstead Recreation Ground Project - Phase 1, valuation 2 - To inc continued works to rec ground project</t>
  </si>
  <si>
    <t>Gt Plumstead Recreation Ground Project - Phase 1, valuation 3 - To inc continued works to rec ground project</t>
  </si>
  <si>
    <t>Gt Plumstead Recreation Ground Project - Phase 1, valuation 4 - To inc continued works to rec ground project</t>
  </si>
  <si>
    <t>x7 timers at Jubilee Park</t>
  </si>
  <si>
    <t>End of year adj</t>
  </si>
  <si>
    <t>County - Recreation Impacts Avoidance and Mitigation Strategy</t>
  </si>
  <si>
    <t>All weather pitch</t>
  </si>
  <si>
    <t>Community centre</t>
  </si>
  <si>
    <t>Marty's Marsh</t>
  </si>
  <si>
    <t>Salhouse Trod Path</t>
  </si>
  <si>
    <t>Footpath</t>
  </si>
  <si>
    <t>Parish Deposit Scheme</t>
  </si>
  <si>
    <t>KGV new Pavilion</t>
  </si>
  <si>
    <t>Recreation Project</t>
  </si>
  <si>
    <t xml:space="preserve">Sports Hub </t>
  </si>
  <si>
    <t>Play area</t>
  </si>
  <si>
    <t>4H Project</t>
  </si>
  <si>
    <t>Newmand Rd Woods</t>
  </si>
  <si>
    <t>Disabled access at the quay. Village planting</t>
  </si>
  <si>
    <t>Skatepark</t>
  </si>
  <si>
    <t>Amount held as at 31/3/25</t>
  </si>
  <si>
    <t xml:space="preserve">£6385981.74 plus commuted maintenance sums amount of £300912.53 (see separate sheet) </t>
  </si>
  <si>
    <t>S106 agreements signed during period 01/04/24 - 31/03/25</t>
  </si>
  <si>
    <t>419 - see  S106 signed 24-25 sheet</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</si>
</sst>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8" formatCode="&quot;£&quot;#,##0.00;[Red]\-&quot;£&quot;#,##0.00"/>
    <numFmt numFmtId="43" formatCode="_-* #,##0.00_-;\-* #,##0.00_-;_-* &quot;-&quot;??_-;_-@_-"/>
    <numFmt numFmtId="164" formatCode="&quot;£&quot;#,##0.00"/>
  </numFmts>
  <fonts count="11">
    <font>
      <sz val="11"/>
      <color theme="1"/>
      <name val="Calibri"/>
      <family val="2"/>
      <charset val="0"/>
      <scheme val="minor"/>
    </font>
    <font>
      <sz val="10"/>
      <name val="Arial"/>
      <family val="2"/>
      <charset val="0"/>
    </font>
    <font>
      <sz val="10"/>
      <name val="Calibri"/>
      <family val="2"/>
      <charset val="0"/>
      <scheme val="minor"/>
    </font>
    <font>
      <sz val="10"/>
      <color theme="1"/>
      <name val="Calibri"/>
      <family val="2"/>
      <charset val="0"/>
      <scheme val="minor"/>
    </font>
    <font>
      <sz val="11"/>
      <color theme="1"/>
      <name val="Calibri"/>
      <family val="2"/>
      <charset val="0"/>
      <scheme val="minor"/>
    </font>
    <font>
      <sz val="10"/>
      <color rgb="FFFF0000"/>
      <name val="Calibri"/>
      <family val="2"/>
      <charset val="0"/>
      <scheme val="minor"/>
    </font>
    <font>
      <b/>
      <sz val="10"/>
      <color theme="1"/>
      <name val="Calibri"/>
      <family val="2"/>
      <charset val="0"/>
      <scheme val="minor"/>
    </font>
    <font>
      <b/>
      <sz val="10"/>
      <color rgb="FFFF0000"/>
      <name val="Calibri"/>
      <family val="2"/>
      <charset val="0"/>
      <scheme val="minor"/>
    </font>
    <font>
      <b/>
      <sz val="10"/>
      <name val="Calibri"/>
      <family val="2"/>
      <charset val="0"/>
      <scheme val="minor"/>
    </font>
    <font>
      <b/>
      <sz val="11"/>
      <color theme="1"/>
      <name val="Calibri"/>
      <family val="2"/>
      <charset val="0"/>
      <scheme val="minor"/>
    </font>
    <font>
      <sz val="10"/>
      <color rgb="FF000000"/>
      <name val="Calibri"/>
      <family val="2"/>
      <charset val="0"/>
      <scheme val="minor"/>
    </font>
  </fonts>
  <fills count="4">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07">
    <xf numFmtId="0" fontId="0" fillId="0" borderId="0"/>
    <xf numFmtId="0" fontId="1" fillId="0" borderId="0"/>
  </cellStyleXfs>
  <cellXfs>
    <xf numFmtId="0" fontId="0" fillId="0" borderId="0" xfId="0"/>
    <xf numFmtId="0" fontId="2" fillId="0" borderId="1" xfId="1" applyAlignment="1" applyBorder="1" applyFont="1">
      <alignment horizontal="center" vertical="center" wrapText="1"/>
    </xf>
    <xf numFmtId="0" fontId="3" fillId="0" borderId="0" xfId="0" applyAlignment="1" applyFont="1">
      <alignment horizontal="center" vertical="top"/>
    </xf>
    <xf numFmtId="0" fontId="3" fillId="0" borderId="0" xfId="0" applyAlignment="1" applyFont="1">
      <alignment horizontal="center" vertical="top" wrapText="1"/>
    </xf>
    <xf numFmtId="0" fontId="3" fillId="0" borderId="1" xfId="0" applyAlignment="1" applyBorder="1" applyFont="1">
      <alignment horizontal="center" vertical="top" wrapText="1"/>
    </xf>
    <xf numFmtId="0" fontId="3" fillId="0" borderId="0" xfId="0" applyAlignment="1" applyFont="1">
      <alignment horizontal="left" vertical="top" wrapText="1"/>
    </xf>
    <xf numFmtId="164" fontId="3" fillId="0" borderId="0" xfId="0" applyAlignment="1" applyFont="1" applyNumberFormat="1">
      <alignment horizontal="center" vertical="top"/>
    </xf>
    <xf numFmtId="8" fontId="3" fillId="0" borderId="0" xfId="0" applyAlignment="1" applyFont="1" applyNumberFormat="1">
      <alignment horizontal="center" vertical="top"/>
    </xf>
    <xf numFmtId="0" fontId="3" fillId="0" borderId="1" xfId="0" applyAlignment="1" applyBorder="1" applyFont="1">
      <alignment horizontal="left" vertical="top" wrapText="1"/>
    </xf>
    <xf numFmtId="0" fontId="3" fillId="0" borderId="0" xfId="0" applyAlignment="1" applyFont="1">
      <alignment horizontal="left" vertical="top"/>
    </xf>
    <xf numFmtId="0" fontId="2" fillId="2" borderId="1" xfId="0" applyAlignment="1" applyBorder="1" applyFont="1" applyFill="1">
      <alignment horizontal="left" wrapText="1"/>
    </xf>
    <xf numFmtId="0" fontId="2" fillId="2" borderId="1" xfId="0" applyAlignment="1" applyBorder="1" applyFont="1" applyFill="1">
      <alignment horizontal="left"/>
    </xf>
    <xf numFmtId="0" fontId="2" fillId="0" borderId="1" xfId="0" applyAlignment="1" applyBorder="1" applyFont="1">
      <alignment horizontal="left" wrapText="1"/>
    </xf>
    <xf numFmtId="0" fontId="2" fillId="0" borderId="1" xfId="0" applyAlignment="1" applyBorder="1" applyFont="1">
      <alignment horizontal="left"/>
    </xf>
    <xf numFmtId="0" fontId="3" fillId="0" borderId="0" xfId="0" applyFont="1"/>
    <xf numFmtId="0" fontId="3" fillId="0" borderId="0" xfId="0" applyAlignment="1" applyFont="1">
      <alignment wrapText="1"/>
    </xf>
    <xf numFmtId="164" fontId="3" fillId="0" borderId="0" xfId="0" applyFont="1" applyNumberFormat="1"/>
    <xf numFmtId="0" fontId="3" fillId="0" borderId="1" xfId="0" applyAlignment="1" applyBorder="1" applyFont="1">
      <alignment vertical="top" wrapText="1"/>
    </xf>
    <xf numFmtId="164" fontId="3" fillId="0" borderId="1" xfId="0" applyAlignment="1" applyBorder="1" applyFont="1" applyNumberFormat="1">
      <alignment vertical="top" wrapText="1"/>
    </xf>
    <xf numFmtId="0" fontId="3" fillId="0" borderId="0" xfId="0" applyAlignment="1" applyFont="1">
      <alignment vertical="top" wrapText="1"/>
    </xf>
    <xf numFmtId="0" fontId="3" fillId="3" borderId="0" xfId="0" applyFont="1" applyFill="1"/>
    <xf numFmtId="0" fontId="3" fillId="3" borderId="0" xfId="0" applyAlignment="1" applyFont="1" applyFill="1">
      <alignment wrapText="1"/>
    </xf>
    <xf numFmtId="164" fontId="3" fillId="3" borderId="2" xfId="0" applyBorder="1" applyFont="1" applyNumberFormat="1" applyFill="1"/>
    <xf numFmtId="164" fontId="3" fillId="0" borderId="0" xfId="0" applyAlignment="1" applyFont="1" applyNumberFormat="1">
      <alignment vertical="top" wrapText="1"/>
    </xf>
    <xf numFmtId="0" fontId="3" fillId="0" borderId="0" xfId="0" applyAlignment="1" applyFont="1">
      <alignment vertical="top"/>
    </xf>
    <xf numFmtId="164" fontId="3" fillId="0" borderId="0" xfId="0" applyAlignment="1" applyFont="1" applyNumberFormat="1">
      <alignment wrapText="1"/>
    </xf>
    <xf numFmtId="14" fontId="3" fillId="0" borderId="0" xfId="0" applyAlignment="1" applyFont="1" applyNumberFormat="1">
      <alignment horizontal="left" vertical="top" wrapText="1"/>
    </xf>
    <xf numFmtId="164" fontId="3" fillId="0" borderId="0" xfId="0" applyAlignment="1" applyFont="1" applyNumberFormat="1">
      <alignment horizontal="left" vertical="top" wrapText="1"/>
    </xf>
    <xf numFmtId="0" fontId="3" fillId="0" borderId="0" xfId="0" applyAlignment="1" applyFont="1">
      <alignment horizontal="left"/>
    </xf>
    <xf numFmtId="0" fontId="3" fillId="3" borderId="0" xfId="0" applyAlignment="1" applyFont="1" applyFill="1">
      <alignment horizontal="center" vertical="top" wrapText="1"/>
    </xf>
    <xf numFmtId="49" fontId="3" fillId="0" borderId="0" xfId="0" applyAlignment="1" applyFont="1" applyNumberFormat="1">
      <alignment horizontal="left" vertical="top"/>
    </xf>
    <xf numFmtId="0" fontId="3" fillId="0" borderId="0" xfId="0" applyAlignment="1" applyFont="1">
      <alignment vertical="center"/>
    </xf>
    <xf numFmtId="43" fontId="3" fillId="0" borderId="0" xfId="0" applyFont="1" applyNumberFormat="1"/>
    <xf numFmtId="0" fontId="5" fillId="0" borderId="0" xfId="0" applyAlignment="1" applyFont="1">
      <alignment horizontal="left" vertical="center"/>
    </xf>
    <xf numFmtId="0" fontId="3" fillId="3" borderId="3" xfId="0" applyAlignment="1" applyBorder="1" applyFont="1" applyFill="1">
      <alignment wrapText="1"/>
    </xf>
    <xf numFmtId="164" fontId="3" fillId="3" borderId="4" xfId="0" applyBorder="1" applyFont="1" applyNumberFormat="1" applyFill="1"/>
    <xf numFmtId="0" fontId="2" fillId="2" borderId="1" xfId="0" applyAlignment="1" applyBorder="1" applyFont="1" applyFill="1">
      <alignment horizontal="right" wrapText="1"/>
    </xf>
    <xf numFmtId="0" fontId="2" fillId="0" borderId="0" xfId="0" applyFont="1"/>
    <xf numFmtId="0" fontId="3" fillId="3" borderId="0" xfId="0" applyAlignment="1" applyFont="1" applyFill="1">
      <alignment horizontal="left"/>
    </xf>
    <xf numFmtId="0" fontId="6" fillId="0" borderId="1" xfId="0" applyAlignment="1" applyBorder="1" applyFont="1">
      <alignment horizontal="left" vertical="top" wrapText="1"/>
    </xf>
    <xf numFmtId="164" fontId="6" fillId="0" borderId="1" xfId="0" applyAlignment="1" applyBorder="1" applyFont="1" applyNumberFormat="1">
      <alignment horizontal="left" vertical="top" wrapText="1"/>
    </xf>
    <xf numFmtId="0" fontId="6" fillId="0" borderId="1" xfId="0" applyAlignment="1" applyBorder="1" applyFont="1">
      <alignment horizontal="center" vertical="top" wrapText="1"/>
    </xf>
    <xf numFmtId="0" fontId="6" fillId="0" borderId="1" xfId="0" applyBorder="1" applyFont="1"/>
    <xf numFmtId="0" fontId="6" fillId="0" borderId="1" xfId="0" applyAlignment="1" applyBorder="1" applyFont="1">
      <alignment wrapText="1"/>
    </xf>
    <xf numFmtId="164" fontId="3" fillId="3" borderId="5" xfId="0" applyAlignment="1" applyBorder="1" applyFont="1" applyNumberFormat="1" applyFill="1">
      <alignment horizontal="center" vertical="top" wrapText="1"/>
    </xf>
    <xf numFmtId="0" fontId="3" fillId="3" borderId="5" xfId="0" applyAlignment="1" applyBorder="1" applyFont="1" applyFill="1">
      <alignment horizontal="center" vertical="top" wrapText="1"/>
    </xf>
    <xf numFmtId="0" fontId="5" fillId="0" borderId="0" xfId="0" applyAlignment="1" applyFont="1">
      <alignment horizontal="left" vertical="top"/>
    </xf>
    <xf numFmtId="14" fontId="2" fillId="0" borderId="1" xfId="0" applyAlignment="1" applyBorder="1" applyFont="1" applyNumberFormat="1">
      <alignment horizontal="left"/>
    </xf>
    <xf numFmtId="0" fontId="2" fillId="0" borderId="1" xfId="0" applyAlignment="1" applyBorder="1" applyFont="1">
      <alignment horizontal="center" vertical="center"/>
    </xf>
    <xf numFmtId="164" fontId="2" fillId="0" borderId="0" xfId="0" applyAlignment="1" applyFont="1" applyNumberFormat="1">
      <alignment horizontal="left" vertical="top" wrapText="1"/>
    </xf>
    <xf numFmtId="0" fontId="7" fillId="3" borderId="0" xfId="0" applyAlignment="1" applyFont="1" applyFill="1">
      <alignment wrapText="1"/>
    </xf>
    <xf numFmtId="0" fontId="5" fillId="3" borderId="0" xfId="0" applyAlignment="1" applyFont="1" applyFill="1">
      <alignment wrapText="1"/>
    </xf>
    <xf numFmtId="0" fontId="5" fillId="3" borderId="0" xfId="0" applyAlignment="1" applyFont="1" applyFill="1">
      <alignment horizontal="left" wrapText="1"/>
    </xf>
    <xf numFmtId="164" fontId="5" fillId="3" borderId="0" xfId="0" applyAlignment="1" applyFont="1" applyNumberFormat="1" applyFill="1">
      <alignment wrapText="1"/>
    </xf>
    <xf numFmtId="164" fontId="7" fillId="3" borderId="0" xfId="0" applyAlignment="1" applyFont="1" applyNumberFormat="1" applyFill="1">
      <alignment horizontal="right" wrapText="1"/>
    </xf>
    <xf numFmtId="0" fontId="2" fillId="0" borderId="1" xfId="0" applyAlignment="1" applyBorder="1" applyFont="1">
      <alignment horizontal="left" vertical="top" wrapText="1"/>
    </xf>
    <xf numFmtId="14" fontId="2" fillId="0" borderId="1" xfId="0" applyAlignment="1" applyBorder="1" applyFont="1" applyNumberFormat="1">
      <alignment horizontal="left" vertical="top" wrapText="1"/>
    </xf>
    <xf numFmtId="164" fontId="2" fillId="0" borderId="1" xfId="0" applyAlignment="1" applyBorder="1" applyFont="1" applyNumberFormat="1">
      <alignment horizontal="left" vertical="top" wrapText="1"/>
    </xf>
    <xf numFmtId="0" fontId="2" fillId="2" borderId="1" xfId="0" applyAlignment="1" applyBorder="1" applyFont="1" applyFill="1">
      <alignment horizontal="left" vertical="top" wrapText="1"/>
    </xf>
    <xf numFmtId="164" fontId="8" fillId="3" borderId="5" xfId="0" applyAlignment="1" applyBorder="1" applyFont="1" applyNumberFormat="1" applyFill="1">
      <alignment horizontal="right" wrapText="1"/>
    </xf>
    <xf numFmtId="0" fontId="0" fillId="3" borderId="0" xfId="0" applyAlignment="1" applyFill="1">
      <alignment wrapText="1"/>
    </xf>
    <xf numFmtId="164" fontId="9" fillId="3" borderId="2" xfId="0" applyAlignment="1" applyBorder="1" applyFont="1" applyNumberFormat="1" applyFill="1">
      <alignment wrapText="1"/>
    </xf>
    <xf numFmtId="0" fontId="2" fillId="0" borderId="1" xfId="0" applyAlignment="1" applyBorder="1" applyFont="1">
      <alignment horizontal="right" wrapText="1"/>
    </xf>
    <xf numFmtId="0" fontId="2" fillId="2" borderId="1" xfId="0" applyAlignment="1" applyBorder="1" applyFont="1" applyFill="1">
      <alignment horizontal="right"/>
    </xf>
    <xf numFmtId="164" fontId="2" fillId="0" borderId="1" xfId="0" applyAlignment="1" applyBorder="1" applyFont="1" applyNumberFormat="1">
      <alignment horizontal="right" wrapText="1"/>
    </xf>
    <xf numFmtId="0" fontId="2" fillId="0" borderId="0" xfId="0" applyAlignment="1" applyFont="1">
      <alignment horizontal="left" vertical="top" wrapText="1"/>
    </xf>
    <xf numFmtId="0" fontId="2" fillId="0" borderId="0" xfId="0" applyAlignment="1" applyFont="1">
      <alignment horizontal="left" vertical="top"/>
    </xf>
    <xf numFmtId="0" fontId="2" fillId="0" borderId="1" xfId="0" applyAlignment="1" applyBorder="1" applyFont="1">
      <alignment wrapText="1"/>
    </xf>
    <xf numFmtId="164" fontId="2" fillId="0" borderId="1" xfId="0" applyAlignment="1" applyBorder="1" applyFont="1" applyNumberFormat="1">
      <alignment wrapText="1"/>
    </xf>
    <xf numFmtId="0" fontId="2" fillId="0" borderId="6" xfId="1" applyAlignment="1" applyBorder="1" applyFont="1">
      <alignment horizontal="left" vertical="center" wrapText="1"/>
    </xf>
    <xf numFmtId="0" fontId="2" fillId="0" borderId="1" xfId="1" applyAlignment="1" applyBorder="1" applyFont="1">
      <alignment horizontal="left" vertical="center" wrapText="1"/>
    </xf>
    <xf numFmtId="0" fontId="2" fillId="0" borderId="6" xfId="1" applyAlignment="1" applyBorder="1" applyFont="1">
      <alignment vertical="center" wrapText="1"/>
    </xf>
    <xf numFmtId="0" fontId="2" fillId="0" borderId="1" xfId="1" applyAlignment="1" applyBorder="1" applyFont="1">
      <alignment vertical="center" wrapText="1"/>
    </xf>
    <xf numFmtId="0" fontId="2" fillId="0" borderId="6" xfId="1" applyAlignment="1" applyBorder="1" applyFont="1">
      <alignment horizontal="center" vertical="center" wrapText="1"/>
    </xf>
    <xf numFmtId="8" fontId="3" fillId="0" borderId="1" xfId="0" applyAlignment="1" applyBorder="1" applyFont="1" applyNumberFormat="1">
      <alignment horizontal="center" vertical="top" wrapText="1"/>
    </xf>
    <xf numFmtId="14" fontId="3" fillId="0" borderId="1" xfId="0" applyAlignment="1" applyBorder="1" applyFont="1" applyNumberFormat="1">
      <alignment horizontal="left" vertical="center" wrapText="1"/>
    </xf>
    <xf numFmtId="0" fontId="3" fillId="0" borderId="6" xfId="0" applyAlignment="1" applyBorder="1" applyFont="1">
      <alignment vertical="top" wrapText="1"/>
    </xf>
    <xf numFmtId="0" fontId="3" fillId="0" borderId="1" xfId="0" applyAlignment="1" applyBorder="1" applyFont="1">
      <alignment vertical="top"/>
    </xf>
    <xf numFmtId="0" fontId="3" fillId="0" borderId="6" xfId="0" applyAlignment="1" applyBorder="1" applyFont="1">
      <alignment vertical="top"/>
    </xf>
    <xf numFmtId="8" fontId="3" fillId="0" borderId="6" xfId="0" applyAlignment="1" applyBorder="1" applyFont="1" applyNumberFormat="1">
      <alignment horizontal="center" vertical="top"/>
    </xf>
    <xf numFmtId="164" fontId="3" fillId="0" borderId="1" xfId="0" applyAlignment="1" applyBorder="1" applyFont="1" applyNumberFormat="1">
      <alignment horizontal="center" vertical="top"/>
    </xf>
    <xf numFmtId="8" fontId="3" fillId="0" borderId="1" xfId="0" applyAlignment="1" applyBorder="1" applyFont="1" applyNumberFormat="1">
      <alignment horizontal="center" vertical="top"/>
    </xf>
    <xf numFmtId="14" fontId="3" fillId="0" borderId="1" xfId="0" applyAlignment="1" applyBorder="1" applyFont="1" applyNumberFormat="1">
      <alignment horizontal="left" vertical="center"/>
    </xf>
    <xf numFmtId="0" fontId="3" fillId="0" borderId="1" xfId="0" applyAlignment="1" applyBorder="1" applyFont="1">
      <alignment horizontal="center" vertical="center" wrapText="1"/>
    </xf>
    <xf numFmtId="0" fontId="3" fillId="0" borderId="1" xfId="0" applyAlignment="1" applyBorder="1" applyFont="1">
      <alignment horizontal="left" vertical="center" wrapText="1"/>
    </xf>
    <xf numFmtId="0" fontId="3" fillId="0" borderId="1" xfId="0" applyAlignment="1" applyBorder="1" applyFont="1">
      <alignment horizontal="left" vertical="center"/>
    </xf>
    <xf numFmtId="49" fontId="3" fillId="0" borderId="1" xfId="0" applyAlignment="1" applyBorder="1" applyFont="1" applyNumberFormat="1">
      <alignment horizontal="left" vertical="center" wrapText="1"/>
    </xf>
    <xf numFmtId="164" fontId="3" fillId="0" borderId="1" xfId="0" applyAlignment="1" applyBorder="1" applyFont="1" applyNumberFormat="1">
      <alignment horizontal="center" vertical="top" wrapText="1"/>
    </xf>
    <xf numFmtId="14" fontId="2" fillId="0" borderId="6" xfId="1" applyAlignment="1" applyBorder="1" applyFont="1" applyNumberFormat="1">
      <alignment horizontal="left" vertical="center" wrapText="1"/>
    </xf>
    <xf numFmtId="14" fontId="2" fillId="0" borderId="1" xfId="1" applyAlignment="1" applyBorder="1" applyFont="1" applyNumberFormat="1">
      <alignment horizontal="left" vertical="center" wrapText="1"/>
    </xf>
    <xf numFmtId="14" fontId="3" fillId="0" borderId="6" xfId="0" applyAlignment="1" applyBorder="1" applyFont="1" applyNumberFormat="1">
      <alignment horizontal="left" vertical="top"/>
    </xf>
    <xf numFmtId="14" fontId="3" fillId="0" borderId="1" xfId="0" applyAlignment="1" applyBorder="1" applyFont="1" applyNumberFormat="1">
      <alignment horizontal="left" vertical="top"/>
    </xf>
    <xf numFmtId="14" fontId="3" fillId="0" borderId="1" xfId="0" applyAlignment="1" applyBorder="1" applyFont="1" applyNumberFormat="1">
      <alignment horizontal="left" vertical="top" wrapText="1"/>
    </xf>
    <xf numFmtId="14" fontId="3" fillId="3" borderId="0" xfId="0" applyAlignment="1" applyFont="1" applyNumberFormat="1" applyFill="1">
      <alignment horizontal="left" vertical="top" wrapText="1"/>
    </xf>
    <xf numFmtId="0" fontId="3" fillId="0" borderId="1" xfId="0" applyAlignment="1" applyBorder="1" applyFont="1">
      <alignment horizontal="left" vertical="top"/>
    </xf>
    <xf numFmtId="0" fontId="3" fillId="0" borderId="6" xfId="0" applyAlignment="1" applyBorder="1" applyFont="1">
      <alignment horizontal="left" vertical="top"/>
    </xf>
    <xf numFmtId="0" fontId="10" fillId="0" borderId="1" xfId="0" applyAlignment="1" applyBorder="1" applyFont="1">
      <alignment vertical="top" wrapText="1"/>
    </xf>
    <xf numFmtId="0" fontId="3" fillId="0" borderId="7" xfId="0" applyAlignment="1" applyBorder="1" applyFont="1">
      <alignment horizontal="left" vertical="center"/>
    </xf>
    <xf numFmtId="0" fontId="5" fillId="0" borderId="0" xfId="0" applyAlignment="1" applyFont="1">
      <alignment horizontal="left" vertical="top" wrapText="1"/>
    </xf>
    <xf numFmtId="8" fontId="2" fillId="0" borderId="0" xfId="0" applyAlignment="1" applyFont="1" applyNumberFormat="1">
      <alignment horizontal="left" vertical="top"/>
    </xf>
    <xf numFmtId="164" fontId="2" fillId="0" borderId="0" xfId="0" applyAlignment="1" applyFont="1" applyNumberFormat="1">
      <alignment horizontal="left" vertical="top"/>
    </xf>
    <xf numFmtId="164" fontId="2" fillId="0" borderId="3" xfId="0" applyAlignment="1" applyBorder="1" applyFont="1" applyNumberFormat="1">
      <alignment horizontal="left" vertical="top" wrapText="1"/>
    </xf>
    <xf numFmtId="164" fontId="2" fillId="0" borderId="1" xfId="0" applyAlignment="1" applyBorder="1" applyFont="1" applyNumberFormat="1">
      <alignment horizontal="left" vertical="top"/>
    </xf>
    <xf numFmtId="14" fontId="2" fillId="0" borderId="1" xfId="0" applyAlignment="1" applyBorder="1" applyFont="1" applyNumberFormat="1">
      <alignment horizontal="left" vertical="top"/>
    </xf>
    <xf numFmtId="164" fontId="3" fillId="0" borderId="1" xfId="0" applyAlignment="1" applyBorder="1" applyFont="1" applyNumberFormat="1">
      <alignment horizontal="left" vertical="top" wrapText="1"/>
    </xf>
  </cellXfs>
  <cellStyles count="2">
    <cellStyle name="Normal" xfId="0" builtinId="0"/>
    <cellStyle name="Normal 2" xfId="1"/>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worksheet" Target="worksheets/sheet6.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F29"/>
  <sheetViews>
    <sheetView topLeftCell="A19" view="normal" workbookViewId="0">
      <selection pane="topLeft" activeCell="D29" sqref="D29"/>
    </sheetView>
  </sheetViews>
  <sheetFormatPr defaultColWidth="9.140625" defaultRowHeight="12.75"/>
  <cols>
    <col min="1" max="1" width="9.140625" style="24" customWidth="1"/>
    <col min="2" max="2" width="37.5703125" style="15" customWidth="1"/>
    <col min="3" max="3" width="9.140625" style="14" customWidth="1"/>
    <col min="4" max="4" width="13.41796875" style="9" customWidth="1"/>
    <col min="5" max="16384" width="9.140625" style="14" customWidth="1"/>
  </cols>
  <sheetData>
    <row r="1" spans="1:1">
      <c r="A1" s="24" t="s">
        <v>380</v>
      </c>
    </row>
    <row r="3" spans="1:4" ht="51">
      <c r="A3" s="9" t="s">
        <v>0</v>
      </c>
      <c r="B3" s="5" t="s">
        <v>1</v>
      </c>
      <c r="C3" s="9"/>
      <c r="D3" s="49" t="s">
        <v>379</v>
      </c>
    </row>
    <row r="4" spans="1:4">
      <c r="A4" s="9"/>
      <c r="B4" s="5"/>
      <c r="C4" s="9"/>
      <c r="D4" s="46"/>
    </row>
    <row r="5" spans="1:4" ht="38.25">
      <c r="A5" s="9" t="s">
        <v>2</v>
      </c>
      <c r="B5" s="5" t="s">
        <v>3</v>
      </c>
      <c r="C5" s="9"/>
      <c r="D5" s="49">
        <v>2808801.32</v>
      </c>
    </row>
    <row r="6" spans="1:4">
      <c r="A6" s="9"/>
      <c r="B6" s="5"/>
      <c r="C6" s="9"/>
      <c r="D6" s="46"/>
    </row>
    <row r="7" spans="1:6" ht="51">
      <c r="A7" s="30" t="s">
        <v>4</v>
      </c>
      <c r="B7" s="5" t="s">
        <v>5</v>
      </c>
      <c r="C7" s="9"/>
      <c r="D7" s="99">
        <v>3885777.48</v>
      </c>
      <c r="F7" s="31"/>
    </row>
    <row r="8" spans="1:4">
      <c r="A8" s="9"/>
      <c r="B8" s="5"/>
      <c r="C8" s="9"/>
      <c r="D8" s="46"/>
    </row>
    <row r="9" spans="1:4" ht="51">
      <c r="A9" s="9" t="s">
        <v>6</v>
      </c>
      <c r="B9" s="5" t="s">
        <v>7</v>
      </c>
      <c r="C9" s="9"/>
      <c r="D9" s="46"/>
    </row>
    <row r="10" spans="1:4">
      <c r="A10" s="9"/>
      <c r="B10" s="5"/>
      <c r="C10" s="9"/>
      <c r="D10" s="46"/>
    </row>
    <row r="11" spans="1:4" ht="38.25">
      <c r="A11" s="9"/>
      <c r="B11" s="5" t="s">
        <v>8</v>
      </c>
      <c r="C11" s="9"/>
      <c r="D11" s="65" t="s">
        <v>500</v>
      </c>
    </row>
    <row r="12" spans="1:4">
      <c r="A12" s="9"/>
      <c r="B12" s="5"/>
      <c r="C12" s="9"/>
      <c r="D12" s="46"/>
    </row>
    <row r="13" spans="1:4" ht="51">
      <c r="A13" s="9"/>
      <c r="B13" s="5" t="s">
        <v>9</v>
      </c>
      <c r="C13" s="9"/>
      <c r="D13" s="66" t="s">
        <v>10</v>
      </c>
    </row>
    <row r="14" spans="1:4">
      <c r="A14" s="9"/>
      <c r="B14" s="5"/>
      <c r="C14" s="9"/>
      <c r="D14" s="46"/>
    </row>
    <row r="15" spans="1:4" ht="51">
      <c r="A15" s="30" t="s">
        <v>11</v>
      </c>
      <c r="B15" s="5" t="s">
        <v>12</v>
      </c>
      <c r="C15" s="9"/>
      <c r="D15" s="100">
        <v>1440836.43</v>
      </c>
    </row>
    <row r="16" spans="1:4">
      <c r="A16" s="9"/>
      <c r="B16" s="5"/>
      <c r="C16" s="9"/>
      <c r="D16" s="46"/>
    </row>
    <row r="17" spans="1:4" ht="51">
      <c r="A17" s="9" t="s">
        <v>13</v>
      </c>
      <c r="B17" s="5" t="s">
        <v>14</v>
      </c>
      <c r="C17" s="9"/>
      <c r="D17" s="100">
        <v>1719532.26</v>
      </c>
    </row>
    <row r="18" spans="1:4">
      <c r="A18" s="9"/>
      <c r="B18" s="5"/>
      <c r="C18" s="9"/>
      <c r="D18" s="46"/>
    </row>
    <row r="19" spans="1:4" ht="89.25">
      <c r="A19" s="9" t="s">
        <v>15</v>
      </c>
      <c r="B19" s="5" t="s">
        <v>16</v>
      </c>
      <c r="C19" s="9"/>
      <c r="D19" s="65" t="s">
        <v>17</v>
      </c>
    </row>
    <row r="20" spans="1:4">
      <c r="A20" s="9"/>
      <c r="B20" s="5"/>
      <c r="C20" s="9"/>
      <c r="D20" s="46"/>
    </row>
    <row r="21" spans="1:4" ht="63.75">
      <c r="A21" s="9" t="s">
        <v>18</v>
      </c>
      <c r="B21" s="5" t="s">
        <v>19</v>
      </c>
      <c r="C21" s="9"/>
      <c r="D21" s="98"/>
    </row>
    <row r="22" spans="1:4">
      <c r="A22" s="9"/>
      <c r="B22" s="5"/>
      <c r="C22" s="9"/>
      <c r="D22" s="46"/>
    </row>
    <row r="23" spans="1:4" ht="38.25">
      <c r="A23" s="9"/>
      <c r="B23" s="5" t="s">
        <v>20</v>
      </c>
      <c r="C23" s="9"/>
      <c r="D23" s="65" t="s">
        <v>17</v>
      </c>
    </row>
    <row r="24" spans="1:4">
      <c r="A24" s="9"/>
      <c r="B24" s="5"/>
      <c r="C24" s="9"/>
      <c r="D24" s="46"/>
    </row>
    <row r="25" spans="1:4" ht="76.5">
      <c r="A25" s="9"/>
      <c r="B25" s="5" t="s">
        <v>21</v>
      </c>
      <c r="C25" s="9"/>
      <c r="D25" s="66" t="s">
        <v>10</v>
      </c>
    </row>
    <row r="26" spans="1:4">
      <c r="A26" s="9"/>
      <c r="B26" s="5"/>
      <c r="C26" s="9"/>
      <c r="D26" s="46"/>
    </row>
    <row r="27" spans="1:4" ht="63.75">
      <c r="A27" s="9"/>
      <c r="B27" s="5" t="s">
        <v>22</v>
      </c>
      <c r="C27" s="9"/>
      <c r="D27" s="100">
        <v>1537.04</v>
      </c>
    </row>
    <row r="28" spans="1:4">
      <c r="A28" s="9"/>
      <c r="B28" s="5"/>
      <c r="C28" s="9"/>
      <c r="D28" s="46"/>
    </row>
    <row r="29" spans="1:4" ht="102">
      <c r="A29" s="9" t="s">
        <v>23</v>
      </c>
      <c r="B29" s="5" t="s">
        <v>24</v>
      </c>
      <c r="C29" s="9"/>
      <c r="D29" s="49" t="s">
        <v>498</v>
      </c>
    </row>
  </sheetData>
  <pageMargins left="0.7" right="0.7" top="0.75" bottom="0.75" header="0.3" footer="0.3"/>
  <pageSetup paperSize="9" fitToHeight="0"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I118"/>
  <sheetViews>
    <sheetView topLeftCell="A97" zoomScale="90" view="normal" workbookViewId="0">
      <selection pane="topLeft" activeCell="E109" sqref="E109"/>
    </sheetView>
  </sheetViews>
  <sheetFormatPr defaultColWidth="9.140625" defaultRowHeight="12.75"/>
  <cols>
    <col min="1" max="1" width="11.41796875" style="9" customWidth="1"/>
    <col min="2" max="2" width="12" style="2" bestFit="1" customWidth="1"/>
    <col min="3" max="3" width="43.7109375" style="2" customWidth="1"/>
    <col min="4" max="4" width="13.41796875" style="2" customWidth="1"/>
    <col min="5" max="5" width="34.140625" style="2" customWidth="1"/>
    <col min="6" max="6" width="17" style="2" customWidth="1"/>
    <col min="7" max="7" width="20.41796875" style="3" bestFit="1" customWidth="1"/>
    <col min="8" max="8" width="25.84765625" style="2" customWidth="1"/>
    <col min="9" max="16384" width="9.140625" style="2" customWidth="1"/>
  </cols>
  <sheetData>
    <row r="1" spans="1:4">
      <c r="A1" s="9" t="s">
        <v>499</v>
      </c>
      <c r="B1" s="9"/>
      <c r="C1" s="9"/>
      <c r="D1" s="9"/>
    </row>
    <row r="3" spans="1:6" ht="25.5">
      <c r="A3" s="39" t="s">
        <v>25</v>
      </c>
      <c r="B3" s="41" t="s">
        <v>26</v>
      </c>
      <c r="C3" s="41" t="s">
        <v>27</v>
      </c>
      <c r="D3" s="41" t="s">
        <v>28</v>
      </c>
      <c r="E3" s="41" t="s">
        <v>29</v>
      </c>
      <c r="F3" s="41" t="s">
        <v>30</v>
      </c>
    </row>
    <row r="4" spans="1:8" ht="25.5" customHeight="1">
      <c r="A4" s="47">
        <v>45401</v>
      </c>
      <c r="B4" s="13" t="s">
        <v>32</v>
      </c>
      <c r="C4" s="12" t="s">
        <v>192</v>
      </c>
      <c r="D4" s="48">
        <v>20141725</v>
      </c>
      <c r="E4" s="74"/>
      <c r="F4" s="4"/>
      <c r="G4" s="5"/>
      <c r="H4" s="5"/>
    </row>
    <row r="5" spans="1:8" ht="25.5" customHeight="1">
      <c r="A5" s="47">
        <v>45425</v>
      </c>
      <c r="B5" s="13" t="s">
        <v>32</v>
      </c>
      <c r="C5" s="12" t="s">
        <v>34</v>
      </c>
      <c r="D5" s="48">
        <v>20171464</v>
      </c>
      <c r="E5" s="4"/>
      <c r="F5" s="4"/>
      <c r="H5" s="5"/>
    </row>
    <row r="6" spans="1:8" ht="25.5" customHeight="1">
      <c r="A6" s="88">
        <v>45506</v>
      </c>
      <c r="B6" s="71" t="s">
        <v>31</v>
      </c>
      <c r="C6" s="71" t="s">
        <v>196</v>
      </c>
      <c r="D6" s="69">
        <v>20222010</v>
      </c>
      <c r="E6" s="74">
        <v>33677</v>
      </c>
      <c r="F6" s="4"/>
      <c r="H6" s="5"/>
    </row>
    <row r="7" spans="1:8" ht="25.5" customHeight="1">
      <c r="A7" s="88">
        <v>45488</v>
      </c>
      <c r="B7" s="71" t="s">
        <v>31</v>
      </c>
      <c r="C7" s="71" t="s">
        <v>197</v>
      </c>
      <c r="D7" s="69">
        <v>20230085</v>
      </c>
      <c r="E7" s="74">
        <v>36329.72</v>
      </c>
      <c r="F7" s="4"/>
      <c r="H7" s="5"/>
    </row>
    <row r="8" spans="1:6" ht="25.5" customHeight="1">
      <c r="A8" s="89">
        <v>45516</v>
      </c>
      <c r="B8" s="72" t="s">
        <v>31</v>
      </c>
      <c r="C8" s="72" t="s">
        <v>195</v>
      </c>
      <c r="D8" s="70" t="s">
        <v>193</v>
      </c>
      <c r="E8" s="4"/>
      <c r="F8" s="4"/>
    </row>
    <row r="9" spans="1:6" ht="25.5" customHeight="1">
      <c r="A9" s="89">
        <v>45520</v>
      </c>
      <c r="B9" s="72" t="s">
        <v>32</v>
      </c>
      <c r="C9" s="72" t="s">
        <v>198</v>
      </c>
      <c r="D9" s="70">
        <v>20161770</v>
      </c>
      <c r="E9" s="4"/>
      <c r="F9" s="4"/>
    </row>
    <row r="10" spans="1:6" ht="25.5" customHeight="1">
      <c r="A10" s="89">
        <v>45532</v>
      </c>
      <c r="B10" s="72" t="s">
        <v>31</v>
      </c>
      <c r="C10" s="72" t="s">
        <v>199</v>
      </c>
      <c r="D10" s="70">
        <v>20201627</v>
      </c>
      <c r="E10" s="74">
        <v>25984.6</v>
      </c>
      <c r="F10" s="4">
        <v>10</v>
      </c>
    </row>
    <row r="11" spans="1:6" ht="25.5" customHeight="1">
      <c r="A11" s="89">
        <v>45539</v>
      </c>
      <c r="B11" s="72" t="s">
        <v>31</v>
      </c>
      <c r="C11" s="72" t="s">
        <v>200</v>
      </c>
      <c r="D11" s="70">
        <v>20220455</v>
      </c>
      <c r="E11" s="4"/>
      <c r="F11" s="4">
        <v>369</v>
      </c>
    </row>
    <row r="12" spans="1:6" ht="25.5" customHeight="1">
      <c r="A12" s="89">
        <v>45560</v>
      </c>
      <c r="B12" s="72" t="s">
        <v>31</v>
      </c>
      <c r="C12" s="72" t="s">
        <v>201</v>
      </c>
      <c r="D12" s="70">
        <v>20220546</v>
      </c>
      <c r="E12" s="74">
        <v>4500</v>
      </c>
      <c r="F12" s="4"/>
    </row>
    <row r="13" spans="1:6" ht="25.5" customHeight="1">
      <c r="A13" s="89">
        <v>45565</v>
      </c>
      <c r="B13" s="72" t="s">
        <v>31</v>
      </c>
      <c r="C13" s="72" t="s">
        <v>202</v>
      </c>
      <c r="D13" s="70">
        <v>20202392</v>
      </c>
      <c r="E13" s="74">
        <v>2163.37</v>
      </c>
      <c r="F13" s="4"/>
    </row>
    <row r="14" spans="1:6" ht="25.5" customHeight="1">
      <c r="A14" s="88">
        <v>45569</v>
      </c>
      <c r="B14" s="71" t="s">
        <v>31</v>
      </c>
      <c r="C14" s="71" t="s">
        <v>208</v>
      </c>
      <c r="D14" s="69">
        <v>20211698</v>
      </c>
      <c r="E14" s="74">
        <v>50342</v>
      </c>
      <c r="F14" s="73">
        <v>8</v>
      </c>
    </row>
    <row r="15" spans="1:6" ht="25.5" customHeight="1">
      <c r="A15" s="88">
        <v>45583</v>
      </c>
      <c r="B15" s="71" t="s">
        <v>32</v>
      </c>
      <c r="C15" s="71" t="s">
        <v>209</v>
      </c>
      <c r="D15" s="69">
        <v>20080367</v>
      </c>
      <c r="E15" s="74"/>
      <c r="F15" s="73"/>
    </row>
    <row r="16" spans="1:6" ht="25.5" customHeight="1">
      <c r="A16" s="88">
        <v>45621</v>
      </c>
      <c r="B16" s="71" t="s">
        <v>31</v>
      </c>
      <c r="C16" s="71" t="s">
        <v>204</v>
      </c>
      <c r="D16" s="69" t="s">
        <v>210</v>
      </c>
      <c r="E16" s="74">
        <v>4500</v>
      </c>
      <c r="F16" s="73"/>
    </row>
    <row r="17" spans="1:6" ht="25.5" customHeight="1">
      <c r="A17" s="89">
        <v>45628</v>
      </c>
      <c r="B17" s="72" t="s">
        <v>31</v>
      </c>
      <c r="C17" s="72" t="s">
        <v>205</v>
      </c>
      <c r="D17" s="70">
        <v>20211182</v>
      </c>
      <c r="E17" s="74">
        <v>39272.51</v>
      </c>
      <c r="F17" s="1"/>
    </row>
    <row r="18" spans="1:6" ht="25.5" customHeight="1">
      <c r="A18" s="89">
        <v>45645</v>
      </c>
      <c r="B18" s="72" t="s">
        <v>31</v>
      </c>
      <c r="C18" s="72" t="s">
        <v>206</v>
      </c>
      <c r="D18" s="70">
        <v>20220887</v>
      </c>
      <c r="E18" s="74">
        <v>82107.27</v>
      </c>
      <c r="F18" s="1">
        <v>9</v>
      </c>
    </row>
    <row r="19" spans="1:6" ht="25.5" customHeight="1">
      <c r="A19" s="89">
        <v>45645</v>
      </c>
      <c r="B19" s="72" t="s">
        <v>203</v>
      </c>
      <c r="C19" s="72" t="s">
        <v>207</v>
      </c>
      <c r="D19" s="70">
        <v>20151061</v>
      </c>
      <c r="E19" s="74"/>
      <c r="F19" s="1"/>
    </row>
    <row r="20" spans="1:6" ht="25.5" customHeight="1">
      <c r="A20" s="88">
        <v>45699</v>
      </c>
      <c r="B20" s="71" t="s">
        <v>32</v>
      </c>
      <c r="C20" s="71" t="s">
        <v>211</v>
      </c>
      <c r="D20" s="69">
        <v>20161058</v>
      </c>
      <c r="E20" s="74"/>
      <c r="F20" s="1"/>
    </row>
    <row r="21" spans="1:6" ht="25.5" customHeight="1">
      <c r="A21" s="89">
        <v>45709</v>
      </c>
      <c r="B21" s="72" t="s">
        <v>31</v>
      </c>
      <c r="C21" s="72" t="s">
        <v>212</v>
      </c>
      <c r="D21" s="70">
        <v>20222089</v>
      </c>
      <c r="E21" s="74">
        <v>1059187.26</v>
      </c>
      <c r="F21" s="1">
        <v>23</v>
      </c>
    </row>
    <row r="22" spans="1:6" ht="25.5" customHeight="1">
      <c r="A22" s="75">
        <v>45709</v>
      </c>
      <c r="B22" s="72" t="s">
        <v>31</v>
      </c>
      <c r="C22" s="72" t="s">
        <v>213</v>
      </c>
      <c r="D22" s="70">
        <v>20212069</v>
      </c>
      <c r="E22" s="74">
        <v>25723.58</v>
      </c>
      <c r="F22" s="1"/>
    </row>
    <row r="23" spans="1:6" ht="25.5" customHeight="1">
      <c r="A23" s="75">
        <v>45728</v>
      </c>
      <c r="B23" s="72" t="s">
        <v>31</v>
      </c>
      <c r="C23" s="72" t="s">
        <v>214</v>
      </c>
      <c r="D23" s="70">
        <v>20212331</v>
      </c>
      <c r="E23" s="74">
        <v>47127.23</v>
      </c>
      <c r="F23" s="1"/>
    </row>
    <row r="24" spans="1:6" ht="25.5" customHeight="1">
      <c r="A24" s="90">
        <v>45567</v>
      </c>
      <c r="B24" s="72" t="s">
        <v>217</v>
      </c>
      <c r="C24" s="76" t="s">
        <v>218</v>
      </c>
      <c r="D24" s="78" t="s">
        <v>229</v>
      </c>
      <c r="E24" s="79">
        <v>450</v>
      </c>
      <c r="F24" s="1"/>
    </row>
    <row r="25" spans="1:6" ht="25.5" customHeight="1">
      <c r="A25" s="91">
        <v>45602</v>
      </c>
      <c r="B25" s="72" t="s">
        <v>217</v>
      </c>
      <c r="C25" s="17" t="s">
        <v>219</v>
      </c>
      <c r="D25" s="77" t="s">
        <v>230</v>
      </c>
      <c r="E25" s="80">
        <v>450</v>
      </c>
      <c r="F25" s="1"/>
    </row>
    <row r="26" spans="1:6" ht="25.5" customHeight="1">
      <c r="A26" s="91">
        <v>45630</v>
      </c>
      <c r="B26" s="72" t="s">
        <v>217</v>
      </c>
      <c r="C26" s="17" t="s">
        <v>220</v>
      </c>
      <c r="D26" s="77" t="s">
        <v>231</v>
      </c>
      <c r="E26" s="80">
        <v>450</v>
      </c>
      <c r="F26" s="1"/>
    </row>
    <row r="27" spans="1:6" ht="25.5" customHeight="1">
      <c r="A27" s="91">
        <v>45677</v>
      </c>
      <c r="B27" s="72" t="s">
        <v>217</v>
      </c>
      <c r="C27" s="17" t="s">
        <v>221</v>
      </c>
      <c r="D27" s="77" t="s">
        <v>232</v>
      </c>
      <c r="E27" s="80">
        <v>450</v>
      </c>
      <c r="F27" s="1"/>
    </row>
    <row r="28" spans="1:6" ht="25.5" customHeight="1">
      <c r="A28" s="92" t="s">
        <v>215</v>
      </c>
      <c r="B28" s="72" t="s">
        <v>217</v>
      </c>
      <c r="C28" s="17" t="s">
        <v>222</v>
      </c>
      <c r="D28" s="77" t="s">
        <v>233</v>
      </c>
      <c r="E28" s="80">
        <v>450</v>
      </c>
      <c r="F28" s="1"/>
    </row>
    <row r="29" spans="1:6" ht="25.5" customHeight="1">
      <c r="A29" s="92" t="s">
        <v>216</v>
      </c>
      <c r="B29" s="72" t="s">
        <v>217</v>
      </c>
      <c r="C29" s="17" t="s">
        <v>223</v>
      </c>
      <c r="D29" s="77" t="s">
        <v>234</v>
      </c>
      <c r="E29" s="80">
        <v>4500</v>
      </c>
      <c r="F29" s="1"/>
    </row>
    <row r="30" spans="1:6" ht="25.5" customHeight="1">
      <c r="A30" s="91">
        <v>45770</v>
      </c>
      <c r="B30" s="72" t="s">
        <v>217</v>
      </c>
      <c r="C30" s="17" t="s">
        <v>224</v>
      </c>
      <c r="D30" s="77" t="s">
        <v>235</v>
      </c>
      <c r="E30" s="81">
        <v>450</v>
      </c>
      <c r="F30" s="1"/>
    </row>
    <row r="31" spans="1:6" ht="25.5" customHeight="1">
      <c r="A31" s="91">
        <v>45749</v>
      </c>
      <c r="B31" s="72" t="s">
        <v>217</v>
      </c>
      <c r="C31" s="17" t="s">
        <v>225</v>
      </c>
      <c r="D31" s="77" t="s">
        <v>236</v>
      </c>
      <c r="E31" s="81">
        <v>450</v>
      </c>
      <c r="F31" s="1"/>
    </row>
    <row r="32" spans="1:6" ht="25.5" customHeight="1">
      <c r="A32" s="91">
        <v>45777</v>
      </c>
      <c r="B32" s="72" t="s">
        <v>217</v>
      </c>
      <c r="C32" s="17" t="s">
        <v>226</v>
      </c>
      <c r="D32" s="77" t="s">
        <v>237</v>
      </c>
      <c r="E32" s="80">
        <v>450</v>
      </c>
      <c r="F32" s="1"/>
    </row>
    <row r="33" spans="1:6" ht="25.5" customHeight="1">
      <c r="A33" s="91">
        <v>45775</v>
      </c>
      <c r="B33" s="72" t="s">
        <v>217</v>
      </c>
      <c r="C33" s="17" t="s">
        <v>227</v>
      </c>
      <c r="D33" s="77" t="s">
        <v>238</v>
      </c>
      <c r="E33" s="80">
        <v>450</v>
      </c>
      <c r="F33" s="1"/>
    </row>
    <row r="34" spans="1:6" ht="25.5" customHeight="1">
      <c r="A34" s="91">
        <v>45800</v>
      </c>
      <c r="B34" s="72" t="s">
        <v>217</v>
      </c>
      <c r="C34" s="17" t="s">
        <v>228</v>
      </c>
      <c r="D34" s="77" t="s">
        <v>239</v>
      </c>
      <c r="E34" s="80">
        <v>450</v>
      </c>
      <c r="F34" s="1"/>
    </row>
    <row r="35" spans="1:6" ht="25.5" customHeight="1">
      <c r="A35" s="75">
        <v>45408</v>
      </c>
      <c r="B35" s="72" t="s">
        <v>240</v>
      </c>
      <c r="C35" s="17" t="s">
        <v>241</v>
      </c>
      <c r="D35" s="8">
        <v>20221014</v>
      </c>
      <c r="E35" s="80"/>
      <c r="F35" s="1"/>
    </row>
    <row r="36" spans="1:6" ht="25.5" customHeight="1">
      <c r="A36" s="75">
        <v>45405</v>
      </c>
      <c r="B36" s="72" t="s">
        <v>240</v>
      </c>
      <c r="C36" s="17" t="s">
        <v>242</v>
      </c>
      <c r="D36" s="8">
        <v>20221817</v>
      </c>
      <c r="E36" s="80"/>
      <c r="F36" s="1"/>
    </row>
    <row r="37" spans="1:6" ht="25.5" customHeight="1">
      <c r="A37" s="75">
        <v>45413</v>
      </c>
      <c r="B37" s="72" t="s">
        <v>240</v>
      </c>
      <c r="C37" s="83" t="s">
        <v>243</v>
      </c>
      <c r="D37" s="84">
        <v>20220138</v>
      </c>
      <c r="E37" s="80">
        <v>5029.77</v>
      </c>
      <c r="F37" s="1"/>
    </row>
    <row r="38" spans="1:6" ht="25.5" customHeight="1">
      <c r="A38" s="75">
        <v>45422</v>
      </c>
      <c r="B38" s="72" t="s">
        <v>240</v>
      </c>
      <c r="C38" s="17" t="s">
        <v>244</v>
      </c>
      <c r="D38" s="94" t="s">
        <v>278</v>
      </c>
      <c r="E38" s="80">
        <v>2068.25</v>
      </c>
      <c r="F38" s="1"/>
    </row>
    <row r="39" spans="1:6" ht="25.5" customHeight="1">
      <c r="A39" s="75">
        <v>45448</v>
      </c>
      <c r="B39" s="72" t="s">
        <v>240</v>
      </c>
      <c r="C39" s="84" t="s">
        <v>245</v>
      </c>
      <c r="D39" s="84" t="s">
        <v>279</v>
      </c>
      <c r="E39" s="80">
        <v>1149.49</v>
      </c>
      <c r="F39" s="1"/>
    </row>
    <row r="40" spans="1:6" ht="25.5" customHeight="1">
      <c r="A40" s="75">
        <v>45457</v>
      </c>
      <c r="B40" s="72" t="s">
        <v>240</v>
      </c>
      <c r="C40" s="84" t="s">
        <v>246</v>
      </c>
      <c r="D40" s="84" t="s">
        <v>280</v>
      </c>
      <c r="E40" s="80">
        <v>7121.76</v>
      </c>
      <c r="F40" s="1"/>
    </row>
    <row r="41" spans="1:6" ht="25.5" customHeight="1">
      <c r="A41" s="75">
        <v>45464</v>
      </c>
      <c r="B41" s="72" t="s">
        <v>240</v>
      </c>
      <c r="C41" s="17" t="s">
        <v>247</v>
      </c>
      <c r="D41" s="94" t="s">
        <v>281</v>
      </c>
      <c r="E41" s="80">
        <v>2077.74</v>
      </c>
      <c r="F41" s="1"/>
    </row>
    <row r="42" spans="1:6" ht="25.5" customHeight="1">
      <c r="A42" s="75">
        <v>45482</v>
      </c>
      <c r="B42" s="72" t="s">
        <v>240</v>
      </c>
      <c r="C42" s="17" t="s">
        <v>248</v>
      </c>
      <c r="D42" s="94">
        <v>20212330</v>
      </c>
      <c r="E42" s="80">
        <v>2404.27</v>
      </c>
      <c r="F42" s="1"/>
    </row>
    <row r="43" spans="1:6" ht="25.5" customHeight="1">
      <c r="A43" s="75">
        <v>45485</v>
      </c>
      <c r="B43" s="72" t="s">
        <v>240</v>
      </c>
      <c r="C43" s="76" t="s">
        <v>249</v>
      </c>
      <c r="D43" s="95" t="s">
        <v>282</v>
      </c>
      <c r="E43" s="80">
        <v>2091.99</v>
      </c>
      <c r="F43" s="1"/>
    </row>
    <row r="44" spans="1:6" ht="25.5" customHeight="1">
      <c r="A44" s="75">
        <v>45488</v>
      </c>
      <c r="B44" s="72" t="s">
        <v>240</v>
      </c>
      <c r="C44" s="84" t="s">
        <v>250</v>
      </c>
      <c r="D44" s="84" t="s">
        <v>283</v>
      </c>
      <c r="E44" s="80">
        <v>2091.99</v>
      </c>
      <c r="F44" s="1"/>
    </row>
    <row r="45" spans="1:6" ht="25.5" customHeight="1">
      <c r="A45" s="75">
        <v>45475</v>
      </c>
      <c r="B45" s="72" t="s">
        <v>240</v>
      </c>
      <c r="C45" s="75" t="s">
        <v>251</v>
      </c>
      <c r="D45" s="84">
        <v>20220658</v>
      </c>
      <c r="E45" s="80">
        <v>1816.06</v>
      </c>
      <c r="F45" s="1"/>
    </row>
    <row r="46" spans="1:6" ht="25.5" customHeight="1">
      <c r="A46" s="82">
        <v>45483</v>
      </c>
      <c r="B46" s="72" t="s">
        <v>240</v>
      </c>
      <c r="C46" s="17" t="s">
        <v>252</v>
      </c>
      <c r="D46" s="94">
        <v>20220802</v>
      </c>
      <c r="E46" s="80">
        <v>2091.99</v>
      </c>
      <c r="F46" s="1"/>
    </row>
    <row r="47" spans="1:6" ht="25.5" customHeight="1">
      <c r="A47" s="82">
        <v>45497</v>
      </c>
      <c r="B47" s="72" t="s">
        <v>240</v>
      </c>
      <c r="C47" s="17" t="s">
        <v>253</v>
      </c>
      <c r="D47" s="94">
        <v>20200822</v>
      </c>
      <c r="E47" s="80"/>
      <c r="F47" s="1"/>
    </row>
    <row r="48" spans="1:6" ht="25.5" customHeight="1">
      <c r="A48" s="82">
        <v>45488</v>
      </c>
      <c r="B48" s="72" t="s">
        <v>240</v>
      </c>
      <c r="C48" s="85" t="s">
        <v>254</v>
      </c>
      <c r="D48" s="85">
        <v>20230085</v>
      </c>
      <c r="E48" s="80">
        <v>1327.32</v>
      </c>
      <c r="F48" s="1"/>
    </row>
    <row r="49" spans="1:6" ht="25.5" customHeight="1">
      <c r="A49" s="82">
        <v>45506</v>
      </c>
      <c r="B49" s="72" t="s">
        <v>240</v>
      </c>
      <c r="C49" s="17" t="s">
        <v>255</v>
      </c>
      <c r="D49" s="94" t="s">
        <v>284</v>
      </c>
      <c r="E49" s="80">
        <v>4183.97</v>
      </c>
      <c r="F49" s="1"/>
    </row>
    <row r="50" spans="1:6" ht="25.5" customHeight="1">
      <c r="A50" s="82">
        <v>45519</v>
      </c>
      <c r="B50" s="72" t="s">
        <v>240</v>
      </c>
      <c r="C50" s="17" t="s">
        <v>256</v>
      </c>
      <c r="D50" s="94" t="s">
        <v>285</v>
      </c>
      <c r="E50" s="80">
        <v>2091.99</v>
      </c>
      <c r="F50" s="1"/>
    </row>
    <row r="51" spans="1:6" ht="25.5" customHeight="1">
      <c r="A51" s="82">
        <v>45527</v>
      </c>
      <c r="B51" s="72" t="s">
        <v>240</v>
      </c>
      <c r="C51" s="17" t="s">
        <v>257</v>
      </c>
      <c r="D51" s="94">
        <v>20220688</v>
      </c>
      <c r="E51" s="80">
        <v>3249.33</v>
      </c>
      <c r="F51" s="1"/>
    </row>
    <row r="52" spans="1:6" ht="25.5" customHeight="1">
      <c r="A52" s="82">
        <v>45551</v>
      </c>
      <c r="B52" s="72" t="s">
        <v>240</v>
      </c>
      <c r="C52" s="17" t="s">
        <v>258</v>
      </c>
      <c r="D52" s="94">
        <v>20230148</v>
      </c>
      <c r="E52" s="80">
        <v>2091.99</v>
      </c>
      <c r="F52" s="1"/>
    </row>
    <row r="53" spans="1:6" ht="25.5" customHeight="1">
      <c r="A53" s="82">
        <v>45533</v>
      </c>
      <c r="B53" s="72" t="s">
        <v>240</v>
      </c>
      <c r="C53" s="82" t="s">
        <v>259</v>
      </c>
      <c r="D53" s="82" t="s">
        <v>286</v>
      </c>
      <c r="E53" s="80">
        <v>1468.89</v>
      </c>
      <c r="F53" s="1"/>
    </row>
    <row r="54" spans="1:6" ht="25.5" customHeight="1">
      <c r="A54" s="75">
        <v>45555</v>
      </c>
      <c r="B54" s="72" t="s">
        <v>240</v>
      </c>
      <c r="C54" s="84" t="s">
        <v>260</v>
      </c>
      <c r="D54" s="84" t="s">
        <v>287</v>
      </c>
      <c r="E54" s="80">
        <v>468.6</v>
      </c>
      <c r="F54" s="1"/>
    </row>
    <row r="55" spans="1:6" ht="25.5" customHeight="1">
      <c r="A55" s="75">
        <v>45581</v>
      </c>
      <c r="B55" s="72" t="s">
        <v>240</v>
      </c>
      <c r="C55" s="75" t="s">
        <v>261</v>
      </c>
      <c r="D55" s="75" t="s">
        <v>288</v>
      </c>
      <c r="E55" s="80">
        <v>1788.35</v>
      </c>
      <c r="F55" s="1"/>
    </row>
    <row r="56" spans="1:6" ht="25.5" customHeight="1">
      <c r="A56" s="75">
        <v>45593</v>
      </c>
      <c r="B56" s="72" t="s">
        <v>240</v>
      </c>
      <c r="C56" s="75" t="s">
        <v>262</v>
      </c>
      <c r="D56" s="75" t="s">
        <v>289</v>
      </c>
      <c r="E56" s="80">
        <v>2101.48</v>
      </c>
      <c r="F56" s="1"/>
    </row>
    <row r="57" spans="1:6" ht="25.5" customHeight="1">
      <c r="A57" s="75">
        <v>45601</v>
      </c>
      <c r="B57" s="72" t="s">
        <v>240</v>
      </c>
      <c r="C57" s="75" t="s">
        <v>263</v>
      </c>
      <c r="D57" s="75" t="s">
        <v>290</v>
      </c>
      <c r="E57" s="80">
        <v>468.6</v>
      </c>
      <c r="F57" s="1"/>
    </row>
    <row r="58" spans="1:6" ht="25.5" customHeight="1">
      <c r="A58" s="75">
        <v>45607</v>
      </c>
      <c r="B58" s="72" t="s">
        <v>240</v>
      </c>
      <c r="C58" s="75" t="s">
        <v>264</v>
      </c>
      <c r="D58" s="75" t="s">
        <v>291</v>
      </c>
      <c r="E58" s="80">
        <v>1788.35</v>
      </c>
      <c r="F58" s="1"/>
    </row>
    <row r="59" spans="1:6" ht="25.5" customHeight="1">
      <c r="A59" s="75">
        <v>45617</v>
      </c>
      <c r="B59" s="72" t="s">
        <v>240</v>
      </c>
      <c r="C59" s="75" t="s">
        <v>265</v>
      </c>
      <c r="D59" s="75" t="s">
        <v>292</v>
      </c>
      <c r="E59" s="80">
        <v>2101.48</v>
      </c>
      <c r="F59" s="1"/>
    </row>
    <row r="60" spans="1:6" ht="25.5" customHeight="1">
      <c r="A60" s="75">
        <v>45621</v>
      </c>
      <c r="B60" s="72" t="s">
        <v>240</v>
      </c>
      <c r="C60" s="75" t="s">
        <v>266</v>
      </c>
      <c r="D60" s="75" t="s">
        <v>210</v>
      </c>
      <c r="E60" s="80">
        <v>1475.22</v>
      </c>
      <c r="F60" s="1"/>
    </row>
    <row r="61" spans="1:6" ht="25.5" customHeight="1">
      <c r="A61" s="75">
        <v>45674</v>
      </c>
      <c r="B61" s="72" t="s">
        <v>240</v>
      </c>
      <c r="C61" s="75" t="s">
        <v>267</v>
      </c>
      <c r="D61" s="86" t="s">
        <v>293</v>
      </c>
      <c r="E61" s="80">
        <v>3950.78</v>
      </c>
      <c r="F61" s="1"/>
    </row>
    <row r="62" spans="1:6" ht="25.5" customHeight="1">
      <c r="A62" s="75">
        <v>45691</v>
      </c>
      <c r="B62" s="72" t="s">
        <v>240</v>
      </c>
      <c r="C62" s="75" t="s">
        <v>268</v>
      </c>
      <c r="D62" s="86" t="s">
        <v>294</v>
      </c>
      <c r="E62" s="74">
        <v>2355.95</v>
      </c>
      <c r="F62" s="1"/>
    </row>
    <row r="63" spans="1:6" ht="25.5" customHeight="1">
      <c r="A63" s="75">
        <v>45719</v>
      </c>
      <c r="B63" s="72" t="s">
        <v>240</v>
      </c>
      <c r="C63" s="75" t="s">
        <v>269</v>
      </c>
      <c r="D63" s="86" t="s">
        <v>295</v>
      </c>
      <c r="E63" s="74">
        <v>237.79</v>
      </c>
      <c r="F63" s="4"/>
    </row>
    <row r="64" spans="1:6" ht="25.5" customHeight="1">
      <c r="A64" s="75">
        <v>45714</v>
      </c>
      <c r="B64" s="72" t="s">
        <v>240</v>
      </c>
      <c r="C64" s="75" t="s">
        <v>270</v>
      </c>
      <c r="D64" s="86" t="s">
        <v>296</v>
      </c>
      <c r="E64" s="74">
        <v>1816.06</v>
      </c>
      <c r="F64" s="4"/>
    </row>
    <row r="65" spans="1:6" ht="25.5" customHeight="1">
      <c r="A65" s="75">
        <v>45714</v>
      </c>
      <c r="B65" s="72" t="s">
        <v>240</v>
      </c>
      <c r="C65" s="75" t="s">
        <v>271</v>
      </c>
      <c r="D65" s="86" t="s">
        <v>297</v>
      </c>
      <c r="E65" s="87">
        <v>1816.06</v>
      </c>
      <c r="F65" s="4"/>
    </row>
    <row r="66" spans="1:6" ht="25.5" customHeight="1">
      <c r="A66" s="75">
        <v>45714</v>
      </c>
      <c r="B66" s="72" t="s">
        <v>240</v>
      </c>
      <c r="C66" s="75" t="s">
        <v>272</v>
      </c>
      <c r="D66" s="86" t="s">
        <v>298</v>
      </c>
      <c r="E66" s="87">
        <v>2134.72</v>
      </c>
      <c r="F66" s="4"/>
    </row>
    <row r="67" spans="1:6" ht="25.5" customHeight="1">
      <c r="A67" s="75">
        <v>45716</v>
      </c>
      <c r="B67" s="72" t="s">
        <v>240</v>
      </c>
      <c r="C67" s="75" t="s">
        <v>273</v>
      </c>
      <c r="D67" s="86" t="s">
        <v>299</v>
      </c>
      <c r="E67" s="87">
        <v>1816.06</v>
      </c>
      <c r="F67" s="4"/>
    </row>
    <row r="68" spans="1:6" ht="25.5" customHeight="1">
      <c r="A68" s="75">
        <v>45719</v>
      </c>
      <c r="B68" s="72" t="s">
        <v>240</v>
      </c>
      <c r="C68" s="75" t="s">
        <v>274</v>
      </c>
      <c r="D68" s="86" t="s">
        <v>300</v>
      </c>
      <c r="E68" s="87"/>
      <c r="F68" s="4"/>
    </row>
    <row r="69" spans="1:6" ht="25.5" customHeight="1">
      <c r="A69" s="75">
        <v>45730</v>
      </c>
      <c r="B69" s="72" t="s">
        <v>240</v>
      </c>
      <c r="C69" s="75" t="s">
        <v>275</v>
      </c>
      <c r="D69" s="86" t="s">
        <v>301</v>
      </c>
      <c r="E69" s="87">
        <v>1816.06</v>
      </c>
      <c r="F69" s="4"/>
    </row>
    <row r="70" spans="1:6" ht="25.5" customHeight="1">
      <c r="A70" s="75">
        <v>45727</v>
      </c>
      <c r="B70" s="72" t="s">
        <v>240</v>
      </c>
      <c r="C70" s="75" t="s">
        <v>276</v>
      </c>
      <c r="D70" s="86" t="s">
        <v>302</v>
      </c>
      <c r="E70" s="87"/>
      <c r="F70" s="4"/>
    </row>
    <row r="71" spans="1:6" ht="25.5" customHeight="1">
      <c r="A71" s="75">
        <v>45740</v>
      </c>
      <c r="B71" s="72" t="s">
        <v>240</v>
      </c>
      <c r="C71" s="84" t="s">
        <v>277</v>
      </c>
      <c r="D71" s="84" t="s">
        <v>303</v>
      </c>
      <c r="E71" s="87">
        <v>475.58</v>
      </c>
      <c r="F71" s="4"/>
    </row>
    <row r="72" spans="1:6" ht="25.5" customHeight="1">
      <c r="A72" s="91">
        <v>45453</v>
      </c>
      <c r="B72" s="1" t="s">
        <v>304</v>
      </c>
      <c r="C72" s="17" t="s">
        <v>305</v>
      </c>
      <c r="D72" s="85" t="s">
        <v>342</v>
      </c>
      <c r="E72" s="87">
        <v>550</v>
      </c>
      <c r="F72" s="4"/>
    </row>
    <row r="73" spans="1:6" ht="25.5" customHeight="1">
      <c r="A73" s="91">
        <v>45450</v>
      </c>
      <c r="B73" s="1" t="s">
        <v>304</v>
      </c>
      <c r="C73" s="17" t="s">
        <v>306</v>
      </c>
      <c r="D73" s="85" t="s">
        <v>343</v>
      </c>
      <c r="E73" s="87">
        <v>550</v>
      </c>
      <c r="F73" s="4"/>
    </row>
    <row r="74" spans="1:6" ht="25.5" customHeight="1">
      <c r="A74" s="91">
        <v>45453</v>
      </c>
      <c r="B74" s="1" t="s">
        <v>304</v>
      </c>
      <c r="C74" s="17" t="s">
        <v>307</v>
      </c>
      <c r="D74" s="85" t="s">
        <v>344</v>
      </c>
      <c r="E74" s="87">
        <v>550</v>
      </c>
      <c r="F74" s="4"/>
    </row>
    <row r="75" spans="1:6" ht="25.5" customHeight="1">
      <c r="A75" s="91">
        <v>45457</v>
      </c>
      <c r="B75" s="1" t="s">
        <v>304</v>
      </c>
      <c r="C75" s="17" t="s">
        <v>308</v>
      </c>
      <c r="D75" s="97" t="s">
        <v>345</v>
      </c>
      <c r="E75" s="87">
        <v>550</v>
      </c>
      <c r="F75" s="4"/>
    </row>
    <row r="76" spans="1:6" ht="25.5" customHeight="1">
      <c r="A76" s="91">
        <v>45461</v>
      </c>
      <c r="B76" s="1" t="s">
        <v>304</v>
      </c>
      <c r="C76" s="17" t="s">
        <v>309</v>
      </c>
      <c r="D76" s="97" t="s">
        <v>346</v>
      </c>
      <c r="E76" s="87">
        <v>550</v>
      </c>
      <c r="F76" s="4"/>
    </row>
    <row r="77" spans="1:6" ht="25.5" customHeight="1">
      <c r="A77" s="91">
        <v>45461</v>
      </c>
      <c r="B77" s="1" t="s">
        <v>304</v>
      </c>
      <c r="C77" s="17" t="s">
        <v>310</v>
      </c>
      <c r="D77" s="85" t="s">
        <v>347</v>
      </c>
      <c r="E77" s="87">
        <v>550</v>
      </c>
      <c r="F77" s="4"/>
    </row>
    <row r="78" spans="1:6" ht="25.5" customHeight="1">
      <c r="A78" s="91">
        <v>45464</v>
      </c>
      <c r="B78" s="1" t="s">
        <v>304</v>
      </c>
      <c r="C78" s="17" t="s">
        <v>311</v>
      </c>
      <c r="D78" s="85" t="s">
        <v>348</v>
      </c>
      <c r="E78" s="87">
        <v>550</v>
      </c>
      <c r="F78" s="4"/>
    </row>
    <row r="79" spans="1:6" ht="25.5" customHeight="1">
      <c r="A79" s="91">
        <v>45464</v>
      </c>
      <c r="B79" s="1" t="s">
        <v>304</v>
      </c>
      <c r="C79" s="96" t="s">
        <v>312</v>
      </c>
      <c r="D79" s="85" t="s">
        <v>349</v>
      </c>
      <c r="E79" s="87">
        <v>550</v>
      </c>
      <c r="F79" s="4"/>
    </row>
    <row r="80" spans="1:6" ht="25.5" customHeight="1">
      <c r="A80" s="91">
        <v>45478</v>
      </c>
      <c r="B80" s="1" t="s">
        <v>304</v>
      </c>
      <c r="C80" s="17" t="s">
        <v>313</v>
      </c>
      <c r="D80" s="85" t="s">
        <v>350</v>
      </c>
      <c r="E80" s="87">
        <v>550</v>
      </c>
      <c r="F80" s="4"/>
    </row>
    <row r="81" spans="1:6" ht="25.5" customHeight="1">
      <c r="A81" s="91">
        <v>45478</v>
      </c>
      <c r="B81" s="1" t="s">
        <v>304</v>
      </c>
      <c r="C81" s="17" t="s">
        <v>314</v>
      </c>
      <c r="D81" s="85" t="s">
        <v>351</v>
      </c>
      <c r="E81" s="87">
        <v>550</v>
      </c>
      <c r="F81" s="4"/>
    </row>
    <row r="82" spans="1:6" ht="25.5" customHeight="1">
      <c r="A82" s="91">
        <v>45478</v>
      </c>
      <c r="B82" s="1" t="s">
        <v>304</v>
      </c>
      <c r="C82" s="17" t="s">
        <v>315</v>
      </c>
      <c r="D82" s="85" t="s">
        <v>352</v>
      </c>
      <c r="E82" s="87">
        <v>550</v>
      </c>
      <c r="F82" s="4"/>
    </row>
    <row r="83" spans="1:6" ht="25.5" customHeight="1">
      <c r="A83" s="91">
        <v>45478</v>
      </c>
      <c r="B83" s="1" t="s">
        <v>304</v>
      </c>
      <c r="C83" s="17" t="s">
        <v>316</v>
      </c>
      <c r="D83" s="85" t="s">
        <v>353</v>
      </c>
      <c r="E83" s="87">
        <v>550</v>
      </c>
      <c r="F83" s="4"/>
    </row>
    <row r="84" spans="1:6" ht="25.5" customHeight="1">
      <c r="A84" s="91">
        <v>45478</v>
      </c>
      <c r="B84" s="1" t="s">
        <v>304</v>
      </c>
      <c r="C84" s="17" t="s">
        <v>317</v>
      </c>
      <c r="D84" s="85" t="s">
        <v>354</v>
      </c>
      <c r="E84" s="87">
        <v>550</v>
      </c>
      <c r="F84" s="4"/>
    </row>
    <row r="85" spans="1:6" ht="25.5" customHeight="1">
      <c r="A85" s="91">
        <v>45474</v>
      </c>
      <c r="B85" s="1" t="s">
        <v>304</v>
      </c>
      <c r="C85" s="17" t="s">
        <v>318</v>
      </c>
      <c r="D85" s="85" t="s">
        <v>355</v>
      </c>
      <c r="E85" s="87">
        <v>550</v>
      </c>
      <c r="F85" s="4"/>
    </row>
    <row r="86" spans="1:6" ht="25.5" customHeight="1">
      <c r="A86" s="91">
        <v>45495</v>
      </c>
      <c r="B86" s="1" t="s">
        <v>304</v>
      </c>
      <c r="C86" s="17" t="s">
        <v>319</v>
      </c>
      <c r="D86" s="85" t="s">
        <v>356</v>
      </c>
      <c r="E86" s="87">
        <v>550</v>
      </c>
      <c r="F86" s="4"/>
    </row>
    <row r="87" spans="1:6" ht="25.5" customHeight="1">
      <c r="A87" s="91">
        <v>45497</v>
      </c>
      <c r="B87" s="1" t="s">
        <v>304</v>
      </c>
      <c r="C87" s="17" t="s">
        <v>320</v>
      </c>
      <c r="D87" s="85" t="s">
        <v>357</v>
      </c>
      <c r="E87" s="87">
        <v>550</v>
      </c>
      <c r="F87" s="4"/>
    </row>
    <row r="88" spans="1:6" ht="25.5" customHeight="1">
      <c r="A88" s="91">
        <v>45510</v>
      </c>
      <c r="B88" s="1" t="s">
        <v>304</v>
      </c>
      <c r="C88" s="17" t="s">
        <v>321</v>
      </c>
      <c r="D88" s="85" t="s">
        <v>358</v>
      </c>
      <c r="E88" s="87">
        <v>550</v>
      </c>
      <c r="F88" s="4"/>
    </row>
    <row r="89" spans="1:6" ht="25.5" customHeight="1">
      <c r="A89" s="91">
        <v>45510</v>
      </c>
      <c r="B89" s="1" t="s">
        <v>304</v>
      </c>
      <c r="C89" s="17" t="s">
        <v>322</v>
      </c>
      <c r="D89" s="85" t="s">
        <v>359</v>
      </c>
      <c r="E89" s="87">
        <v>550</v>
      </c>
      <c r="F89" s="4"/>
    </row>
    <row r="90" spans="1:6" ht="25.5" customHeight="1">
      <c r="A90" s="91">
        <v>45510</v>
      </c>
      <c r="B90" s="1" t="s">
        <v>304</v>
      </c>
      <c r="C90" s="17" t="s">
        <v>323</v>
      </c>
      <c r="D90" s="85" t="s">
        <v>360</v>
      </c>
      <c r="E90" s="87">
        <v>550</v>
      </c>
      <c r="F90" s="4"/>
    </row>
    <row r="91" spans="1:6" ht="25.5" customHeight="1">
      <c r="A91" s="91">
        <v>45510</v>
      </c>
      <c r="B91" s="1" t="s">
        <v>304</v>
      </c>
      <c r="C91" s="17" t="s">
        <v>324</v>
      </c>
      <c r="D91" s="85" t="s">
        <v>361</v>
      </c>
      <c r="E91" s="87">
        <v>550</v>
      </c>
      <c r="F91" s="4"/>
    </row>
    <row r="92" spans="1:6" ht="25.5" customHeight="1">
      <c r="A92" s="91">
        <v>45510</v>
      </c>
      <c r="B92" s="1" t="s">
        <v>304</v>
      </c>
      <c r="C92" s="17" t="s">
        <v>325</v>
      </c>
      <c r="D92" s="85" t="s">
        <v>362</v>
      </c>
      <c r="E92" s="87">
        <v>550</v>
      </c>
      <c r="F92" s="4"/>
    </row>
    <row r="93" spans="1:6" ht="25.5" customHeight="1">
      <c r="A93" s="91">
        <v>45538</v>
      </c>
      <c r="B93" s="1" t="s">
        <v>304</v>
      </c>
      <c r="C93" s="17" t="s">
        <v>326</v>
      </c>
      <c r="D93" s="85" t="s">
        <v>363</v>
      </c>
      <c r="E93" s="87">
        <v>550</v>
      </c>
      <c r="F93" s="4"/>
    </row>
    <row r="94" spans="1:6" ht="25.5" customHeight="1">
      <c r="A94" s="91">
        <v>45538</v>
      </c>
      <c r="B94" s="1" t="s">
        <v>304</v>
      </c>
      <c r="C94" s="17" t="s">
        <v>327</v>
      </c>
      <c r="D94" s="85" t="s">
        <v>364</v>
      </c>
      <c r="E94" s="87">
        <v>550</v>
      </c>
      <c r="F94" s="4"/>
    </row>
    <row r="95" spans="1:6" ht="25.5" customHeight="1">
      <c r="A95" s="91">
        <v>45608</v>
      </c>
      <c r="B95" s="1" t="s">
        <v>304</v>
      </c>
      <c r="C95" s="17" t="s">
        <v>328</v>
      </c>
      <c r="D95" s="85" t="s">
        <v>365</v>
      </c>
      <c r="E95" s="87">
        <v>550</v>
      </c>
      <c r="F95" s="4"/>
    </row>
    <row r="96" spans="1:6" ht="25.5" customHeight="1">
      <c r="A96" s="91">
        <v>45608</v>
      </c>
      <c r="B96" s="1" t="s">
        <v>304</v>
      </c>
      <c r="C96" s="17" t="s">
        <v>329</v>
      </c>
      <c r="D96" s="85" t="s">
        <v>366</v>
      </c>
      <c r="E96" s="87">
        <v>550</v>
      </c>
      <c r="F96" s="4"/>
    </row>
    <row r="97" spans="1:6" ht="25.5" customHeight="1">
      <c r="A97" s="91">
        <v>45561</v>
      </c>
      <c r="B97" s="1" t="s">
        <v>304</v>
      </c>
      <c r="C97" s="17" t="s">
        <v>330</v>
      </c>
      <c r="D97" s="85" t="s">
        <v>367</v>
      </c>
      <c r="E97" s="87">
        <v>550</v>
      </c>
      <c r="F97" s="4"/>
    </row>
    <row r="98" spans="1:6" ht="25.5" customHeight="1">
      <c r="A98" s="91">
        <v>45552</v>
      </c>
      <c r="B98" s="1" t="s">
        <v>304</v>
      </c>
      <c r="C98" s="17" t="s">
        <v>331</v>
      </c>
      <c r="D98" s="85" t="s">
        <v>368</v>
      </c>
      <c r="E98" s="87">
        <v>550</v>
      </c>
      <c r="F98" s="4"/>
    </row>
    <row r="99" spans="1:6" ht="25.5" customHeight="1">
      <c r="A99" s="91">
        <v>45691</v>
      </c>
      <c r="B99" s="1" t="s">
        <v>304</v>
      </c>
      <c r="C99" s="17" t="s">
        <v>332</v>
      </c>
      <c r="D99" s="85" t="s">
        <v>369</v>
      </c>
      <c r="E99" s="87">
        <v>550</v>
      </c>
      <c r="F99" s="4"/>
    </row>
    <row r="100" spans="1:6" ht="25.5" customHeight="1">
      <c r="A100" s="91">
        <v>45712</v>
      </c>
      <c r="B100" s="1" t="s">
        <v>304</v>
      </c>
      <c r="C100" s="17" t="s">
        <v>333</v>
      </c>
      <c r="D100" s="85" t="s">
        <v>370</v>
      </c>
      <c r="E100" s="87">
        <v>550</v>
      </c>
      <c r="F100" s="4"/>
    </row>
    <row r="101" spans="1:6" ht="25.5" customHeight="1">
      <c r="A101" s="91">
        <v>45712</v>
      </c>
      <c r="B101" s="1" t="s">
        <v>304</v>
      </c>
      <c r="C101" s="94" t="s">
        <v>334</v>
      </c>
      <c r="D101" s="85" t="s">
        <v>371</v>
      </c>
      <c r="E101" s="87">
        <v>550</v>
      </c>
      <c r="F101" s="4"/>
    </row>
    <row r="102" spans="1:6" ht="25.5" customHeight="1">
      <c r="A102" s="91">
        <v>45712</v>
      </c>
      <c r="B102" s="1" t="s">
        <v>304</v>
      </c>
      <c r="C102" s="17" t="s">
        <v>335</v>
      </c>
      <c r="D102" s="85" t="s">
        <v>372</v>
      </c>
      <c r="E102" s="87">
        <v>550</v>
      </c>
      <c r="F102" s="4"/>
    </row>
    <row r="103" spans="1:6" ht="25.5" customHeight="1">
      <c r="A103" s="91">
        <v>45709</v>
      </c>
      <c r="B103" s="1" t="s">
        <v>304</v>
      </c>
      <c r="C103" s="8" t="s">
        <v>336</v>
      </c>
      <c r="D103" s="85" t="s">
        <v>373</v>
      </c>
      <c r="E103" s="87">
        <v>550</v>
      </c>
      <c r="F103" s="4"/>
    </row>
    <row r="104" spans="1:6" ht="25.5" customHeight="1">
      <c r="A104" s="91">
        <v>45712</v>
      </c>
      <c r="B104" s="1" t="s">
        <v>304</v>
      </c>
      <c r="C104" s="94" t="s">
        <v>337</v>
      </c>
      <c r="D104" s="85" t="s">
        <v>374</v>
      </c>
      <c r="E104" s="87">
        <v>550</v>
      </c>
      <c r="F104" s="4"/>
    </row>
    <row r="105" spans="1:6" ht="25.5" customHeight="1">
      <c r="A105" s="91">
        <v>45722</v>
      </c>
      <c r="B105" s="1" t="s">
        <v>304</v>
      </c>
      <c r="C105" s="8" t="s">
        <v>338</v>
      </c>
      <c r="D105" s="85" t="s">
        <v>375</v>
      </c>
      <c r="E105" s="87">
        <v>550</v>
      </c>
      <c r="F105" s="4"/>
    </row>
    <row r="106" spans="1:6" ht="25.5" customHeight="1">
      <c r="A106" s="91">
        <v>45722</v>
      </c>
      <c r="B106" s="1" t="s">
        <v>304</v>
      </c>
      <c r="C106" s="17" t="s">
        <v>339</v>
      </c>
      <c r="D106" s="85" t="s">
        <v>376</v>
      </c>
      <c r="E106" s="87">
        <v>550</v>
      </c>
      <c r="F106" s="4"/>
    </row>
    <row r="107" spans="1:6" ht="25.5" customHeight="1">
      <c r="A107" s="91">
        <v>45722</v>
      </c>
      <c r="B107" s="1" t="s">
        <v>304</v>
      </c>
      <c r="C107" s="17" t="s">
        <v>340</v>
      </c>
      <c r="D107" s="85" t="s">
        <v>377</v>
      </c>
      <c r="E107" s="87">
        <v>550</v>
      </c>
      <c r="F107" s="4"/>
    </row>
    <row r="108" spans="1:6" ht="25.5" customHeight="1">
      <c r="A108" s="91">
        <v>45740</v>
      </c>
      <c r="B108" s="1" t="s">
        <v>304</v>
      </c>
      <c r="C108" s="17" t="s">
        <v>341</v>
      </c>
      <c r="D108" s="85" t="s">
        <v>378</v>
      </c>
      <c r="E108" s="87">
        <v>550</v>
      </c>
      <c r="F108" s="4"/>
    </row>
    <row r="109" spans="1:6" ht="13.5" thickBot="1">
      <c r="A109" s="93"/>
      <c r="B109" s="29"/>
      <c r="C109" s="29"/>
      <c r="D109" s="29"/>
      <c r="E109" s="44"/>
      <c r="F109" s="45"/>
    </row>
    <row r="110" ht="13.5" thickTop="1"/>
    <row r="113" spans="1:5" ht="57.75" customHeight="1">
      <c r="A113" s="3" t="s">
        <v>1</v>
      </c>
      <c r="B113" s="3"/>
      <c r="C113" s="3"/>
      <c r="D113" s="6">
        <f>SUM(E4:E108)</f>
        <v>1509232.4800000007</v>
      </c>
      <c r="E113" s="7"/>
    </row>
    <row r="116" spans="1:3" ht="64.5" customHeight="1">
      <c r="A116" s="3" t="s">
        <v>7</v>
      </c>
      <c r="B116" s="3"/>
      <c r="C116" s="3"/>
    </row>
    <row r="117" spans="1:1">
      <c r="A117" s="5"/>
    </row>
    <row r="118" spans="1:4" ht="41.25" customHeight="1">
      <c r="A118" s="3" t="s">
        <v>8</v>
      </c>
      <c r="B118" s="3"/>
      <c r="C118" s="3"/>
      <c r="D118" s="2">
        <f>SUM(F4:F108)</f>
        <v>419</v>
      </c>
    </row>
  </sheetData>
  <mergeCells count="4">
    <mergeCell ref="A113:C113"/>
    <mergeCell ref="A116:C116"/>
    <mergeCell ref="A118:C118"/>
    <mergeCell ref="A1:D1"/>
  </mergeCells>
  <pageMargins left="0.7" right="0.7" top="0.75" bottom="0.75" header="0.3" footer="0.3"/>
  <pageSetup paperSize="9" scale="66" orientation="landscape"/>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BL201"/>
  <sheetViews>
    <sheetView topLeftCell="A1" zoomScale="110" view="normal" workbookViewId="0">
      <pane xSplit="2" ySplit="1" topLeftCell="C91" activePane="bottomRight" state="frozen"/>
      <selection pane="bottomRight" activeCell="I187" sqref="I187"/>
    </sheetView>
  </sheetViews>
  <sheetFormatPr defaultColWidth="9.140625" defaultRowHeight="12.75"/>
  <cols>
    <col min="1" max="1" width="12.84765625" style="14" customWidth="1"/>
    <col min="2" max="2" width="15.84765625" style="14" customWidth="1"/>
    <col min="3" max="3" width="10.5703125" style="28" customWidth="1"/>
    <col min="4" max="4" width="10.5703125" style="14" customWidth="1"/>
    <col min="5" max="5" width="12.27734375" style="14" bestFit="1" customWidth="1"/>
    <col min="6" max="6" width="10.5703125" style="14" customWidth="1"/>
    <col min="7" max="7" width="15.41796875" style="14" customWidth="1"/>
    <col min="8" max="14" width="14.41796875" style="14" customWidth="1"/>
    <col min="15" max="16384" width="9.140625" style="14" customWidth="1"/>
  </cols>
  <sheetData>
    <row r="1" spans="1:64" ht="51">
      <c r="A1" s="39" t="s">
        <v>36</v>
      </c>
      <c r="B1" s="39" t="s">
        <v>37</v>
      </c>
      <c r="C1" s="39" t="s">
        <v>38</v>
      </c>
      <c r="D1" s="39" t="s">
        <v>39</v>
      </c>
      <c r="E1" s="40" t="s">
        <v>40</v>
      </c>
      <c r="F1" s="39" t="s">
        <v>41</v>
      </c>
      <c r="G1" s="39" t="s">
        <v>42</v>
      </c>
      <c r="H1" s="40" t="s">
        <v>400</v>
      </c>
      <c r="I1" s="40" t="s">
        <v>401</v>
      </c>
      <c r="J1" s="40" t="s">
        <v>383</v>
      </c>
      <c r="K1" s="40" t="s">
        <v>384</v>
      </c>
      <c r="L1" s="40" t="s">
        <v>385</v>
      </c>
      <c r="M1" s="40" t="s">
        <v>43</v>
      </c>
      <c r="N1" s="39" t="s">
        <v>44</v>
      </c>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15"/>
    </row>
    <row r="2" spans="1:64" ht="25.5">
      <c r="A2" s="55" t="s">
        <v>45</v>
      </c>
      <c r="B2" s="55" t="s">
        <v>46</v>
      </c>
      <c r="C2" s="56">
        <v>42058</v>
      </c>
      <c r="D2" s="55">
        <v>20141392</v>
      </c>
      <c r="E2" s="57">
        <v>40555</v>
      </c>
      <c r="F2" s="55" t="s">
        <v>47</v>
      </c>
      <c r="G2" s="55" t="s">
        <v>48</v>
      </c>
      <c r="H2" s="57">
        <v>40555</v>
      </c>
      <c r="I2" s="57">
        <v>0</v>
      </c>
      <c r="J2" s="57">
        <v>0</v>
      </c>
      <c r="K2" s="57">
        <v>0</v>
      </c>
      <c r="L2" s="57">
        <f>(I2+J2)-K2</f>
        <v>0</v>
      </c>
      <c r="M2" s="57">
        <v>0</v>
      </c>
      <c r="N2" s="56">
        <v>46303</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15"/>
    </row>
    <row r="3" spans="1:64" ht="25.5">
      <c r="A3" s="55" t="s">
        <v>45</v>
      </c>
      <c r="B3" s="55" t="s">
        <v>46</v>
      </c>
      <c r="C3" s="56">
        <v>42058</v>
      </c>
      <c r="D3" s="55">
        <v>20141392</v>
      </c>
      <c r="E3" s="57">
        <v>9232.12</v>
      </c>
      <c r="F3" s="55" t="s">
        <v>47</v>
      </c>
      <c r="G3" s="55" t="s">
        <v>49</v>
      </c>
      <c r="H3" s="57">
        <v>0</v>
      </c>
      <c r="I3" s="57">
        <v>9232.12</v>
      </c>
      <c r="J3" s="57">
        <v>0</v>
      </c>
      <c r="K3" s="57">
        <v>0</v>
      </c>
      <c r="L3" s="57">
        <f>(I3+J3)-K3</f>
        <v>9232.12</v>
      </c>
      <c r="M3" s="57">
        <v>0</v>
      </c>
      <c r="N3" s="56">
        <v>46303</v>
      </c>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15"/>
    </row>
    <row r="4" spans="1:64" ht="25.5">
      <c r="A4" s="55" t="s">
        <v>45</v>
      </c>
      <c r="B4" s="55" t="s">
        <v>50</v>
      </c>
      <c r="C4" s="56">
        <v>44085</v>
      </c>
      <c r="D4" s="55">
        <v>20191954</v>
      </c>
      <c r="E4" s="57">
        <v>32639.73</v>
      </c>
      <c r="F4" s="55" t="s">
        <v>51</v>
      </c>
      <c r="G4" s="55" t="s">
        <v>49</v>
      </c>
      <c r="H4" s="57">
        <v>0</v>
      </c>
      <c r="I4" s="57">
        <v>32639.73</v>
      </c>
      <c r="J4" s="57">
        <v>0</v>
      </c>
      <c r="K4" s="57">
        <v>32639.73</v>
      </c>
      <c r="L4" s="57">
        <f>(I4+J4)-K4</f>
        <v>0</v>
      </c>
      <c r="M4" s="57">
        <v>0</v>
      </c>
      <c r="N4" s="56">
        <v>48445</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15"/>
    </row>
    <row r="5" spans="1:64" ht="25.5">
      <c r="A5" s="55" t="s">
        <v>45</v>
      </c>
      <c r="B5" s="55" t="s">
        <v>52</v>
      </c>
      <c r="C5" s="56">
        <v>44132</v>
      </c>
      <c r="D5" s="55">
        <v>20190241</v>
      </c>
      <c r="E5" s="57">
        <v>36041.77</v>
      </c>
      <c r="F5" s="55" t="s">
        <v>47</v>
      </c>
      <c r="G5" s="55" t="s">
        <v>48</v>
      </c>
      <c r="H5" s="57">
        <v>21229.12</v>
      </c>
      <c r="I5" s="57">
        <v>14812.65</v>
      </c>
      <c r="J5" s="57">
        <v>0</v>
      </c>
      <c r="K5" s="57">
        <v>4840</v>
      </c>
      <c r="L5" s="57">
        <f>(I5+J5)-K5</f>
        <v>9972.65</v>
      </c>
      <c r="M5" s="57">
        <v>9972.65</v>
      </c>
      <c r="N5" s="56">
        <v>46784</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15"/>
    </row>
    <row r="6" spans="1:64" ht="25.5">
      <c r="A6" s="55" t="s">
        <v>45</v>
      </c>
      <c r="B6" s="55" t="s">
        <v>52</v>
      </c>
      <c r="C6" s="56">
        <v>44132</v>
      </c>
      <c r="D6" s="55">
        <v>20190241</v>
      </c>
      <c r="E6" s="57">
        <v>43923.65</v>
      </c>
      <c r="F6" s="55" t="s">
        <v>51</v>
      </c>
      <c r="G6" s="55" t="s">
        <v>49</v>
      </c>
      <c r="H6" s="57">
        <v>0</v>
      </c>
      <c r="I6" s="57">
        <v>43923.65</v>
      </c>
      <c r="J6" s="57">
        <v>0</v>
      </c>
      <c r="K6" s="57">
        <v>43923.65</v>
      </c>
      <c r="L6" s="57">
        <f>(I6+J6)-K6</f>
        <v>0</v>
      </c>
      <c r="M6" s="57">
        <v>0</v>
      </c>
      <c r="N6" s="56">
        <v>48611</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15"/>
    </row>
    <row r="7" spans="1:64" ht="25.5">
      <c r="A7" s="55" t="s">
        <v>45</v>
      </c>
      <c r="B7" s="55" t="s">
        <v>53</v>
      </c>
      <c r="C7" s="56">
        <v>44883</v>
      </c>
      <c r="D7" s="55">
        <v>20212094</v>
      </c>
      <c r="E7" s="57">
        <v>843.36</v>
      </c>
      <c r="F7" s="55" t="s">
        <v>54</v>
      </c>
      <c r="G7" s="55" t="s">
        <v>55</v>
      </c>
      <c r="H7" s="57">
        <v>0</v>
      </c>
      <c r="I7" s="57">
        <v>843.36</v>
      </c>
      <c r="J7" s="57">
        <v>0</v>
      </c>
      <c r="K7" s="57">
        <v>0</v>
      </c>
      <c r="L7" s="57">
        <f>(I7+J7)-K7</f>
        <v>843.36</v>
      </c>
      <c r="M7" s="57">
        <v>843.36</v>
      </c>
      <c r="N7" s="56" t="s">
        <v>35</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15"/>
    </row>
    <row r="8" spans="1:64" ht="25.5">
      <c r="A8" s="55" t="s">
        <v>45</v>
      </c>
      <c r="B8" s="55" t="s">
        <v>53</v>
      </c>
      <c r="C8" s="56">
        <v>44883</v>
      </c>
      <c r="D8" s="55">
        <v>20212094</v>
      </c>
      <c r="E8" s="57">
        <v>8599.23</v>
      </c>
      <c r="F8" s="55" t="s">
        <v>51</v>
      </c>
      <c r="G8" s="55" t="s">
        <v>49</v>
      </c>
      <c r="H8" s="57">
        <v>0</v>
      </c>
      <c r="I8" s="57">
        <v>8599.23</v>
      </c>
      <c r="J8" s="57">
        <v>0</v>
      </c>
      <c r="K8" s="57">
        <v>0</v>
      </c>
      <c r="L8" s="57">
        <f>(I8+J8)-K8</f>
        <v>8599.23</v>
      </c>
      <c r="M8" s="57">
        <v>0</v>
      </c>
      <c r="N8" s="56" t="s">
        <v>35</v>
      </c>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15"/>
    </row>
    <row r="9" spans="1:64" ht="25.5">
      <c r="A9" s="55" t="s">
        <v>45</v>
      </c>
      <c r="B9" s="55" t="s">
        <v>56</v>
      </c>
      <c r="C9" s="56">
        <v>44762</v>
      </c>
      <c r="D9" s="55">
        <v>20212338</v>
      </c>
      <c r="E9" s="57">
        <v>653.04</v>
      </c>
      <c r="F9" s="55" t="s">
        <v>54</v>
      </c>
      <c r="G9" s="55" t="s">
        <v>55</v>
      </c>
      <c r="H9" s="57">
        <v>0</v>
      </c>
      <c r="I9" s="57">
        <v>653.04</v>
      </c>
      <c r="J9" s="57">
        <v>0</v>
      </c>
      <c r="K9" s="57">
        <v>0</v>
      </c>
      <c r="L9" s="57">
        <f>(I9+J9)-K9</f>
        <v>653.04</v>
      </c>
      <c r="M9" s="57">
        <v>653.04</v>
      </c>
      <c r="N9" s="56" t="s">
        <v>35</v>
      </c>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15"/>
    </row>
    <row r="10" spans="1:64" ht="25.5">
      <c r="A10" s="55" t="s">
        <v>45</v>
      </c>
      <c r="B10" s="55" t="s">
        <v>56</v>
      </c>
      <c r="C10" s="56">
        <v>44762</v>
      </c>
      <c r="D10" s="55">
        <v>20212338</v>
      </c>
      <c r="E10" s="57">
        <v>5579.42</v>
      </c>
      <c r="F10" s="55" t="s">
        <v>54</v>
      </c>
      <c r="G10" s="55" t="s">
        <v>49</v>
      </c>
      <c r="H10" s="57">
        <v>0</v>
      </c>
      <c r="I10" s="57">
        <v>5579.42</v>
      </c>
      <c r="J10" s="57">
        <v>0</v>
      </c>
      <c r="K10" s="57">
        <v>0</v>
      </c>
      <c r="L10" s="57">
        <f>(I10+J10)-K10</f>
        <v>5579.42</v>
      </c>
      <c r="M10" s="57">
        <v>0</v>
      </c>
      <c r="N10" s="56" t="s">
        <v>35</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15"/>
    </row>
    <row r="11" spans="1:64" ht="25.5">
      <c r="A11" s="55" t="s">
        <v>45</v>
      </c>
      <c r="B11" s="55" t="s">
        <v>430</v>
      </c>
      <c r="C11" s="56">
        <v>45448</v>
      </c>
      <c r="D11" s="55" t="s">
        <v>279</v>
      </c>
      <c r="E11" s="57">
        <v>221.22</v>
      </c>
      <c r="F11" s="55" t="s">
        <v>54</v>
      </c>
      <c r="G11" s="55" t="s">
        <v>55</v>
      </c>
      <c r="H11" s="57">
        <v>0</v>
      </c>
      <c r="I11" s="57">
        <v>0</v>
      </c>
      <c r="J11" s="57">
        <v>221.22</v>
      </c>
      <c r="K11" s="57">
        <v>0</v>
      </c>
      <c r="L11" s="57">
        <f>(I11+J11)-K11</f>
        <v>221.22</v>
      </c>
      <c r="M11" s="57">
        <v>221.22</v>
      </c>
      <c r="N11" s="56" t="s">
        <v>35</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15"/>
    </row>
    <row r="12" spans="1:64" ht="25.5">
      <c r="A12" s="55" t="s">
        <v>45</v>
      </c>
      <c r="B12" s="55" t="s">
        <v>430</v>
      </c>
      <c r="C12" s="56">
        <v>45448</v>
      </c>
      <c r="D12" s="55" t="s">
        <v>279</v>
      </c>
      <c r="E12" s="57">
        <v>928.27</v>
      </c>
      <c r="F12" s="55" t="s">
        <v>51</v>
      </c>
      <c r="G12" s="55" t="s">
        <v>49</v>
      </c>
      <c r="H12" s="57">
        <v>0</v>
      </c>
      <c r="I12" s="57">
        <v>0</v>
      </c>
      <c r="J12" s="57">
        <v>928.27</v>
      </c>
      <c r="K12" s="57">
        <v>0</v>
      </c>
      <c r="L12" s="57">
        <f>(I12+J12)-K12</f>
        <v>928.27</v>
      </c>
      <c r="M12" s="57"/>
      <c r="N12" s="56" t="s">
        <v>35</v>
      </c>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15"/>
    </row>
    <row r="13" spans="1:64" ht="25.5">
      <c r="A13" s="55" t="s">
        <v>57</v>
      </c>
      <c r="B13" s="55" t="s">
        <v>58</v>
      </c>
      <c r="C13" s="56">
        <v>41596</v>
      </c>
      <c r="D13" s="55">
        <v>20130715</v>
      </c>
      <c r="E13" s="57">
        <v>23829</v>
      </c>
      <c r="F13" s="55" t="s">
        <v>47</v>
      </c>
      <c r="G13" s="55" t="s">
        <v>59</v>
      </c>
      <c r="H13" s="57">
        <v>0</v>
      </c>
      <c r="I13" s="57">
        <v>23829</v>
      </c>
      <c r="J13" s="57">
        <v>0</v>
      </c>
      <c r="K13" s="57">
        <v>21756.38</v>
      </c>
      <c r="L13" s="57">
        <f>(I13+J13)-K13</f>
        <v>2072.619999999999</v>
      </c>
      <c r="M13" s="57">
        <v>0</v>
      </c>
      <c r="N13" s="56">
        <v>46385</v>
      </c>
      <c r="O13" s="5"/>
      <c r="P13" s="23"/>
      <c r="Q13" s="23"/>
      <c r="R13" s="23"/>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15"/>
    </row>
    <row r="14" spans="1:64" ht="25.5">
      <c r="A14" s="55" t="s">
        <v>57</v>
      </c>
      <c r="B14" s="55" t="s">
        <v>60</v>
      </c>
      <c r="C14" s="56">
        <v>42468</v>
      </c>
      <c r="D14" s="55">
        <v>20142017</v>
      </c>
      <c r="E14" s="57">
        <v>1252.36</v>
      </c>
      <c r="F14" s="55" t="s">
        <v>47</v>
      </c>
      <c r="G14" s="55" t="s">
        <v>48</v>
      </c>
      <c r="H14" s="57">
        <v>0</v>
      </c>
      <c r="I14" s="57">
        <v>1252.36</v>
      </c>
      <c r="J14" s="57">
        <v>0</v>
      </c>
      <c r="K14" s="57">
        <v>0</v>
      </c>
      <c r="L14" s="57">
        <f>(I14+J14)-K14</f>
        <v>1252.36</v>
      </c>
      <c r="M14" s="57">
        <v>0</v>
      </c>
      <c r="N14" s="56">
        <v>46139</v>
      </c>
      <c r="O14" s="5"/>
      <c r="P14" s="23"/>
      <c r="Q14" s="23"/>
      <c r="R14" s="23"/>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15"/>
    </row>
    <row r="15" spans="1:64" ht="25.5">
      <c r="A15" s="55" t="s">
        <v>57</v>
      </c>
      <c r="B15" s="55" t="s">
        <v>60</v>
      </c>
      <c r="C15" s="56">
        <v>42468</v>
      </c>
      <c r="D15" s="55">
        <v>20142017</v>
      </c>
      <c r="E15" s="57">
        <v>10925.84</v>
      </c>
      <c r="F15" s="55" t="s">
        <v>47</v>
      </c>
      <c r="G15" s="55" t="s">
        <v>49</v>
      </c>
      <c r="H15" s="57">
        <v>0</v>
      </c>
      <c r="I15" s="57">
        <v>10925.84</v>
      </c>
      <c r="J15" s="57">
        <v>0</v>
      </c>
      <c r="K15" s="57">
        <v>0</v>
      </c>
      <c r="L15" s="57">
        <f>(I15+J15)-K15</f>
        <v>10925.84</v>
      </c>
      <c r="M15" s="57">
        <v>0</v>
      </c>
      <c r="N15" s="56">
        <v>46139</v>
      </c>
      <c r="O15" s="5"/>
      <c r="P15" s="23"/>
      <c r="Q15" s="23"/>
      <c r="R15" s="23"/>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15"/>
    </row>
    <row r="16" spans="1:64" ht="25.5">
      <c r="A16" s="55" t="s">
        <v>57</v>
      </c>
      <c r="B16" s="55" t="s">
        <v>60</v>
      </c>
      <c r="C16" s="56">
        <v>42468</v>
      </c>
      <c r="D16" s="55">
        <v>20142017</v>
      </c>
      <c r="E16" s="57">
        <v>13742.37</v>
      </c>
      <c r="F16" s="55" t="s">
        <v>47</v>
      </c>
      <c r="G16" s="55" t="s">
        <v>48</v>
      </c>
      <c r="H16" s="57">
        <v>0</v>
      </c>
      <c r="I16" s="57">
        <v>13742.37</v>
      </c>
      <c r="J16" s="57">
        <v>0</v>
      </c>
      <c r="K16" s="57">
        <v>0</v>
      </c>
      <c r="L16" s="57">
        <f>(I16+J16)-K16</f>
        <v>13742.37</v>
      </c>
      <c r="M16" s="57">
        <v>0</v>
      </c>
      <c r="N16" s="56">
        <v>46597</v>
      </c>
      <c r="O16" s="5"/>
      <c r="P16" s="23"/>
      <c r="Q16" s="23"/>
      <c r="R16" s="23"/>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15"/>
    </row>
    <row r="17" spans="1:64">
      <c r="A17" s="55" t="s">
        <v>57</v>
      </c>
      <c r="B17" s="55" t="s">
        <v>399</v>
      </c>
      <c r="C17" s="56">
        <v>45709</v>
      </c>
      <c r="D17" s="55">
        <v>20222089</v>
      </c>
      <c r="E17" s="57">
        <v>2452</v>
      </c>
      <c r="F17" s="55" t="s">
        <v>393</v>
      </c>
      <c r="G17" s="55" t="s">
        <v>391</v>
      </c>
      <c r="H17" s="57">
        <v>0</v>
      </c>
      <c r="I17" s="57">
        <v>0</v>
      </c>
      <c r="J17" s="57">
        <v>2452</v>
      </c>
      <c r="K17" s="57">
        <v>0</v>
      </c>
      <c r="L17" s="57">
        <f>(I17+J17)-K17</f>
        <v>2452</v>
      </c>
      <c r="M17" s="57">
        <v>0</v>
      </c>
      <c r="N17" s="56" t="s">
        <v>35</v>
      </c>
      <c r="O17" s="5"/>
      <c r="P17" s="23"/>
      <c r="Q17" s="23"/>
      <c r="R17" s="23"/>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15"/>
    </row>
    <row r="18" spans="1:64">
      <c r="A18" s="55" t="s">
        <v>57</v>
      </c>
      <c r="B18" s="55" t="s">
        <v>399</v>
      </c>
      <c r="C18" s="56">
        <v>45709</v>
      </c>
      <c r="D18" s="55">
        <v>20222089</v>
      </c>
      <c r="E18" s="57">
        <v>55747.44</v>
      </c>
      <c r="F18" s="55" t="s">
        <v>54</v>
      </c>
      <c r="G18" s="55" t="s">
        <v>55</v>
      </c>
      <c r="H18" s="57">
        <v>0</v>
      </c>
      <c r="I18" s="57">
        <v>0</v>
      </c>
      <c r="J18" s="57">
        <v>55747.44</v>
      </c>
      <c r="K18" s="57">
        <v>0</v>
      </c>
      <c r="L18" s="57">
        <f>(I18+J18)-K18</f>
        <v>55747.44</v>
      </c>
      <c r="M18" s="57">
        <v>55747.44</v>
      </c>
      <c r="N18" s="56" t="s">
        <v>35</v>
      </c>
      <c r="O18" s="5"/>
      <c r="P18" s="23"/>
      <c r="Q18" s="23"/>
      <c r="R18" s="23"/>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15"/>
    </row>
    <row r="19" spans="1:64">
      <c r="A19" s="55" t="s">
        <v>57</v>
      </c>
      <c r="B19" s="55" t="s">
        <v>399</v>
      </c>
      <c r="C19" s="56">
        <v>45709</v>
      </c>
      <c r="D19" s="55">
        <v>20222089</v>
      </c>
      <c r="E19" s="57">
        <v>4500</v>
      </c>
      <c r="F19" s="55" t="s">
        <v>393</v>
      </c>
      <c r="G19" s="55" t="s">
        <v>390</v>
      </c>
      <c r="H19" s="57">
        <v>0</v>
      </c>
      <c r="I19" s="57">
        <v>0</v>
      </c>
      <c r="J19" s="57">
        <v>4500</v>
      </c>
      <c r="K19" s="57">
        <v>0</v>
      </c>
      <c r="L19" s="57">
        <f>(I19+J19)-K19</f>
        <v>4500</v>
      </c>
      <c r="M19" s="57">
        <v>0</v>
      </c>
      <c r="N19" s="56" t="s">
        <v>35</v>
      </c>
      <c r="O19" s="5"/>
      <c r="P19" s="23"/>
      <c r="Q19" s="23"/>
      <c r="R19" s="23"/>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15"/>
    </row>
    <row r="20" spans="1:64" ht="25.5">
      <c r="A20" s="55" t="s">
        <v>61</v>
      </c>
      <c r="B20" s="55" t="s">
        <v>62</v>
      </c>
      <c r="C20" s="56">
        <v>39279</v>
      </c>
      <c r="D20" s="55">
        <v>20061108</v>
      </c>
      <c r="E20" s="57">
        <v>42442.18</v>
      </c>
      <c r="F20" s="55" t="s">
        <v>47</v>
      </c>
      <c r="G20" s="55" t="s">
        <v>48</v>
      </c>
      <c r="H20" s="57">
        <v>34799.52</v>
      </c>
      <c r="I20" s="57">
        <v>7642.66</v>
      </c>
      <c r="J20" s="57">
        <v>0</v>
      </c>
      <c r="K20" s="57">
        <v>0</v>
      </c>
      <c r="L20" s="57">
        <f>(I20+J20)-K20</f>
        <v>7642.66</v>
      </c>
      <c r="M20" s="57">
        <v>7642.66</v>
      </c>
      <c r="N20" s="56" t="s">
        <v>35</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15"/>
    </row>
    <row r="21" spans="1:64" ht="25.5">
      <c r="A21" s="55" t="s">
        <v>61</v>
      </c>
      <c r="B21" s="55" t="s">
        <v>63</v>
      </c>
      <c r="C21" s="56">
        <v>40674</v>
      </c>
      <c r="D21" s="55">
        <v>20100438</v>
      </c>
      <c r="E21" s="57">
        <v>22601.44</v>
      </c>
      <c r="F21" s="55" t="s">
        <v>47</v>
      </c>
      <c r="G21" s="55" t="s">
        <v>48</v>
      </c>
      <c r="H21" s="57">
        <v>0</v>
      </c>
      <c r="I21" s="57">
        <v>22601.44</v>
      </c>
      <c r="J21" s="57">
        <v>0</v>
      </c>
      <c r="K21" s="57">
        <v>0</v>
      </c>
      <c r="L21" s="57">
        <f>(I21+J21)-K21</f>
        <v>22601.44</v>
      </c>
      <c r="M21" s="57">
        <v>22601.44</v>
      </c>
      <c r="N21" s="56" t="s">
        <v>35</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15"/>
    </row>
    <row r="22" spans="1:64" ht="25.5">
      <c r="A22" s="55" t="s">
        <v>61</v>
      </c>
      <c r="B22" s="55" t="s">
        <v>63</v>
      </c>
      <c r="C22" s="56">
        <v>41060</v>
      </c>
      <c r="D22" s="55">
        <v>20111714</v>
      </c>
      <c r="E22" s="57">
        <v>7722</v>
      </c>
      <c r="F22" s="55" t="s">
        <v>47</v>
      </c>
      <c r="G22" s="55" t="s">
        <v>48</v>
      </c>
      <c r="H22" s="57">
        <v>5708</v>
      </c>
      <c r="I22" s="57">
        <v>2014</v>
      </c>
      <c r="J22" s="57">
        <v>0</v>
      </c>
      <c r="K22" s="57">
        <v>0</v>
      </c>
      <c r="L22" s="57">
        <f>(I22+J22)-K22</f>
        <v>2014</v>
      </c>
      <c r="M22" s="57">
        <v>2014</v>
      </c>
      <c r="N22" s="55" t="s">
        <v>35</v>
      </c>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15"/>
    </row>
    <row r="23" spans="1:64" ht="25.5">
      <c r="A23" s="55" t="s">
        <v>61</v>
      </c>
      <c r="B23" s="55" t="s">
        <v>64</v>
      </c>
      <c r="C23" s="56">
        <v>42214</v>
      </c>
      <c r="D23" s="55">
        <v>20141710</v>
      </c>
      <c r="E23" s="57">
        <v>26500</v>
      </c>
      <c r="F23" s="55" t="s">
        <v>47</v>
      </c>
      <c r="G23" s="55" t="s">
        <v>48</v>
      </c>
      <c r="H23" s="57">
        <v>0</v>
      </c>
      <c r="I23" s="57">
        <v>26500</v>
      </c>
      <c r="J23" s="57">
        <v>0</v>
      </c>
      <c r="K23" s="57">
        <v>0</v>
      </c>
      <c r="L23" s="57">
        <f>(I23+J23)-K23</f>
        <v>26500</v>
      </c>
      <c r="M23" s="57">
        <v>26500</v>
      </c>
      <c r="N23" s="56">
        <v>46803</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15"/>
    </row>
    <row r="24" spans="1:64" ht="25.5">
      <c r="A24" s="55" t="s">
        <v>61</v>
      </c>
      <c r="B24" s="55" t="s">
        <v>64</v>
      </c>
      <c r="C24" s="56">
        <v>42214</v>
      </c>
      <c r="D24" s="55">
        <v>20141710</v>
      </c>
      <c r="E24" s="57">
        <v>32388.89</v>
      </c>
      <c r="F24" s="55" t="s">
        <v>51</v>
      </c>
      <c r="G24" s="55" t="s">
        <v>49</v>
      </c>
      <c r="H24" s="57">
        <v>32388.89</v>
      </c>
      <c r="I24" s="57">
        <v>0</v>
      </c>
      <c r="J24" s="57">
        <v>0</v>
      </c>
      <c r="K24" s="57">
        <v>0</v>
      </c>
      <c r="L24" s="57">
        <f>(I24+J24)-K24</f>
        <v>0</v>
      </c>
      <c r="M24" s="57">
        <v>0</v>
      </c>
      <c r="N24" s="56">
        <v>46803</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15"/>
    </row>
    <row r="25" spans="1:64" ht="25.5">
      <c r="A25" s="55" t="s">
        <v>61</v>
      </c>
      <c r="B25" s="55" t="s">
        <v>65</v>
      </c>
      <c r="C25" s="56">
        <v>42343</v>
      </c>
      <c r="D25" s="55">
        <v>20140714</v>
      </c>
      <c r="E25" s="57">
        <v>52119.88</v>
      </c>
      <c r="F25" s="55" t="s">
        <v>47</v>
      </c>
      <c r="G25" s="55" t="s">
        <v>59</v>
      </c>
      <c r="H25" s="57">
        <v>52119.88</v>
      </c>
      <c r="I25" s="57">
        <v>0</v>
      </c>
      <c r="J25" s="57">
        <v>0</v>
      </c>
      <c r="K25" s="57">
        <v>0</v>
      </c>
      <c r="L25" s="57">
        <f>(I25+J25)-K25</f>
        <v>0</v>
      </c>
      <c r="M25" s="57">
        <v>0</v>
      </c>
      <c r="N25" s="56">
        <v>45447</v>
      </c>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5"/>
    </row>
    <row r="26" spans="1:64" ht="38.25">
      <c r="A26" s="55" t="s">
        <v>61</v>
      </c>
      <c r="B26" s="55" t="s">
        <v>66</v>
      </c>
      <c r="C26" s="56">
        <v>42773</v>
      </c>
      <c r="D26" s="55">
        <v>20161577</v>
      </c>
      <c r="E26" s="57">
        <v>10731.42</v>
      </c>
      <c r="F26" s="55" t="s">
        <v>47</v>
      </c>
      <c r="G26" s="55" t="s">
        <v>67</v>
      </c>
      <c r="H26" s="57">
        <v>10731.42</v>
      </c>
      <c r="I26" s="57">
        <v>0</v>
      </c>
      <c r="J26" s="101">
        <v>0</v>
      </c>
      <c r="K26" s="57">
        <v>0</v>
      </c>
      <c r="L26" s="57">
        <f>(I26+J26)-K26</f>
        <v>0</v>
      </c>
      <c r="M26" s="57">
        <v>0</v>
      </c>
      <c r="N26" s="56" t="s">
        <v>35</v>
      </c>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15"/>
    </row>
    <row r="27" spans="1:64" ht="25.5">
      <c r="A27" s="55" t="s">
        <v>61</v>
      </c>
      <c r="B27" s="55" t="s">
        <v>66</v>
      </c>
      <c r="C27" s="56">
        <v>42773</v>
      </c>
      <c r="D27" s="55">
        <v>20161577</v>
      </c>
      <c r="E27" s="57">
        <v>489.98</v>
      </c>
      <c r="F27" s="55" t="s">
        <v>47</v>
      </c>
      <c r="G27" s="55" t="s">
        <v>68</v>
      </c>
      <c r="H27" s="57">
        <v>489.98</v>
      </c>
      <c r="I27" s="57">
        <v>0</v>
      </c>
      <c r="J27" s="57">
        <v>0</v>
      </c>
      <c r="K27" s="57">
        <v>0</v>
      </c>
      <c r="L27" s="57">
        <f>(I27+J27)-K27</f>
        <v>0</v>
      </c>
      <c r="M27" s="57">
        <v>0</v>
      </c>
      <c r="N27" s="55" t="s">
        <v>35</v>
      </c>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15"/>
    </row>
    <row r="28" spans="1:64" ht="25.5">
      <c r="A28" s="55" t="s">
        <v>61</v>
      </c>
      <c r="B28" s="55" t="s">
        <v>66</v>
      </c>
      <c r="C28" s="56">
        <v>42773</v>
      </c>
      <c r="D28" s="55">
        <v>20161577</v>
      </c>
      <c r="E28" s="57">
        <v>16314.63</v>
      </c>
      <c r="F28" s="55" t="s">
        <v>51</v>
      </c>
      <c r="G28" s="55" t="s">
        <v>49</v>
      </c>
      <c r="H28" s="57">
        <v>16314.63</v>
      </c>
      <c r="I28" s="57">
        <v>0</v>
      </c>
      <c r="J28" s="57">
        <v>0</v>
      </c>
      <c r="K28" s="57">
        <v>0</v>
      </c>
      <c r="L28" s="57">
        <f>(I28+J28)-K28</f>
        <v>0</v>
      </c>
      <c r="M28" s="57">
        <v>0</v>
      </c>
      <c r="N28" s="55" t="s">
        <v>35</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15"/>
    </row>
    <row r="29" spans="1:64" ht="38.25">
      <c r="A29" s="55" t="s">
        <v>61</v>
      </c>
      <c r="B29" s="55" t="s">
        <v>69</v>
      </c>
      <c r="C29" s="56">
        <v>43074</v>
      </c>
      <c r="D29" s="55">
        <v>20171081</v>
      </c>
      <c r="E29" s="57">
        <v>13562.14</v>
      </c>
      <c r="F29" s="55" t="s">
        <v>47</v>
      </c>
      <c r="G29" s="55" t="s">
        <v>70</v>
      </c>
      <c r="H29" s="57">
        <v>495.34</v>
      </c>
      <c r="I29" s="57">
        <v>13066.8</v>
      </c>
      <c r="J29" s="57">
        <v>0</v>
      </c>
      <c r="K29" s="57">
        <v>0</v>
      </c>
      <c r="L29" s="57">
        <f>(I29+J29)-K29</f>
        <v>13066.8</v>
      </c>
      <c r="M29" s="57">
        <v>13066.8</v>
      </c>
      <c r="N29" s="56">
        <v>46254</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15"/>
    </row>
    <row r="30" spans="1:64" ht="25.5">
      <c r="A30" s="55" t="s">
        <v>61</v>
      </c>
      <c r="B30" s="55" t="s">
        <v>69</v>
      </c>
      <c r="C30" s="56">
        <v>43074</v>
      </c>
      <c r="D30" s="55">
        <v>20171081</v>
      </c>
      <c r="E30" s="57">
        <v>16562.8</v>
      </c>
      <c r="F30" s="55" t="s">
        <v>51</v>
      </c>
      <c r="G30" s="55" t="s">
        <v>49</v>
      </c>
      <c r="H30" s="57">
        <v>0</v>
      </c>
      <c r="I30" s="57">
        <v>11576.97</v>
      </c>
      <c r="J30" s="57">
        <v>0</v>
      </c>
      <c r="K30" s="57">
        <v>6692.28</v>
      </c>
      <c r="L30" s="57">
        <f>(I30+J30)-K30</f>
        <v>4884.69</v>
      </c>
      <c r="M30" s="57">
        <v>4884.97</v>
      </c>
      <c r="N30" s="56">
        <v>46254</v>
      </c>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15"/>
    </row>
    <row r="31" spans="1:64" ht="25.5">
      <c r="A31" s="55" t="s">
        <v>61</v>
      </c>
      <c r="B31" s="55" t="s">
        <v>71</v>
      </c>
      <c r="C31" s="56">
        <v>42046</v>
      </c>
      <c r="D31" s="55">
        <v>20140968</v>
      </c>
      <c r="E31" s="57">
        <v>79427.9</v>
      </c>
      <c r="F31" s="55" t="s">
        <v>47</v>
      </c>
      <c r="G31" s="55" t="s">
        <v>48</v>
      </c>
      <c r="H31" s="57">
        <v>557.21</v>
      </c>
      <c r="I31" s="57">
        <v>78870.69</v>
      </c>
      <c r="J31" s="57">
        <v>0</v>
      </c>
      <c r="K31" s="57">
        <v>0</v>
      </c>
      <c r="L31" s="57">
        <f>(I31+J31)-K31</f>
        <v>78870.69</v>
      </c>
      <c r="M31" s="57">
        <v>78870.69</v>
      </c>
      <c r="N31" s="56" t="s">
        <v>35</v>
      </c>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15"/>
    </row>
    <row r="32" spans="1:64" ht="25.5">
      <c r="A32" s="55" t="s">
        <v>72</v>
      </c>
      <c r="B32" s="55" t="s">
        <v>71</v>
      </c>
      <c r="C32" s="56">
        <v>42046</v>
      </c>
      <c r="D32" s="55">
        <v>20140968</v>
      </c>
      <c r="E32" s="57">
        <v>96795.38</v>
      </c>
      <c r="F32" s="55" t="s">
        <v>73</v>
      </c>
      <c r="G32" s="55" t="s">
        <v>49</v>
      </c>
      <c r="H32" s="57">
        <v>6614.66</v>
      </c>
      <c r="I32" s="57">
        <v>90180.72</v>
      </c>
      <c r="J32" s="57">
        <v>0</v>
      </c>
      <c r="K32" s="57">
        <v>0</v>
      </c>
      <c r="L32" s="57">
        <f>(I32+J32)-K32</f>
        <v>90180.72</v>
      </c>
      <c r="M32" s="57">
        <v>0</v>
      </c>
      <c r="N32" s="56" t="s">
        <v>35</v>
      </c>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15"/>
    </row>
    <row r="33" spans="1:64" ht="25.5">
      <c r="A33" s="55" t="s">
        <v>61</v>
      </c>
      <c r="B33" s="55" t="s">
        <v>74</v>
      </c>
      <c r="C33" s="56">
        <v>41564</v>
      </c>
      <c r="D33" s="55">
        <v>20130296</v>
      </c>
      <c r="E33" s="57">
        <v>187100.6</v>
      </c>
      <c r="F33" s="55" t="s">
        <v>47</v>
      </c>
      <c r="G33" s="55" t="s">
        <v>59</v>
      </c>
      <c r="H33" s="57">
        <v>26703.34</v>
      </c>
      <c r="I33" s="57">
        <v>8296.66</v>
      </c>
      <c r="J33" s="57">
        <v>0</v>
      </c>
      <c r="K33" s="57">
        <v>0</v>
      </c>
      <c r="L33" s="57">
        <f>(I33+J33)-K33</f>
        <v>8296.66</v>
      </c>
      <c r="M33" s="57">
        <v>0</v>
      </c>
      <c r="N33" s="56" t="s">
        <v>35</v>
      </c>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15"/>
    </row>
    <row r="34" spans="1:64" ht="25.5">
      <c r="A34" s="55" t="s">
        <v>61</v>
      </c>
      <c r="B34" s="55" t="s">
        <v>75</v>
      </c>
      <c r="C34" s="56">
        <v>43819</v>
      </c>
      <c r="D34" s="55">
        <v>20190844</v>
      </c>
      <c r="E34" s="57">
        <v>3958.98</v>
      </c>
      <c r="F34" s="55" t="s">
        <v>47</v>
      </c>
      <c r="G34" s="55" t="s">
        <v>59</v>
      </c>
      <c r="H34" s="57">
        <v>3958.98</v>
      </c>
      <c r="I34" s="57">
        <v>0</v>
      </c>
      <c r="J34" s="57">
        <v>0</v>
      </c>
      <c r="K34" s="57">
        <v>0</v>
      </c>
      <c r="L34" s="57">
        <f>(I34+J34)-K34</f>
        <v>0</v>
      </c>
      <c r="M34" s="57">
        <v>0</v>
      </c>
      <c r="N34" s="56">
        <v>46366</v>
      </c>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15"/>
    </row>
    <row r="35" spans="1:64" ht="38.25">
      <c r="A35" s="55" t="s">
        <v>61</v>
      </c>
      <c r="B35" s="55" t="s">
        <v>75</v>
      </c>
      <c r="C35" s="56">
        <v>43819</v>
      </c>
      <c r="D35" s="55">
        <v>20190844</v>
      </c>
      <c r="E35" s="57">
        <v>19563.39</v>
      </c>
      <c r="F35" s="55" t="s">
        <v>47</v>
      </c>
      <c r="G35" s="55" t="s">
        <v>67</v>
      </c>
      <c r="H35" s="57">
        <v>19563.39</v>
      </c>
      <c r="I35" s="57">
        <v>0</v>
      </c>
      <c r="J35" s="57">
        <v>0</v>
      </c>
      <c r="K35" s="57">
        <v>0</v>
      </c>
      <c r="L35" s="57">
        <f>(I35+J35)-K35</f>
        <v>0</v>
      </c>
      <c r="M35" s="57">
        <v>0</v>
      </c>
      <c r="N35" s="56">
        <v>46366</v>
      </c>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15"/>
    </row>
    <row r="36" spans="1:64" ht="25.5">
      <c r="A36" s="55" t="s">
        <v>61</v>
      </c>
      <c r="B36" s="55" t="s">
        <v>75</v>
      </c>
      <c r="C36" s="56">
        <v>43819</v>
      </c>
      <c r="D36" s="55">
        <v>20190844</v>
      </c>
      <c r="E36" s="57">
        <v>890.8</v>
      </c>
      <c r="F36" s="55" t="s">
        <v>47</v>
      </c>
      <c r="G36" s="55" t="s">
        <v>68</v>
      </c>
      <c r="H36" s="57">
        <v>890.8</v>
      </c>
      <c r="I36" s="57">
        <v>0</v>
      </c>
      <c r="J36" s="57">
        <v>0</v>
      </c>
      <c r="K36" s="57">
        <v>0</v>
      </c>
      <c r="L36" s="57">
        <f>(I36+J36)-K36</f>
        <v>0</v>
      </c>
      <c r="M36" s="57">
        <v>0</v>
      </c>
      <c r="N36" s="56">
        <v>46366</v>
      </c>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15"/>
    </row>
    <row r="37" spans="1:64" ht="25.5">
      <c r="A37" s="55" t="s">
        <v>61</v>
      </c>
      <c r="B37" s="55" t="s">
        <v>75</v>
      </c>
      <c r="C37" s="56">
        <v>43819</v>
      </c>
      <c r="D37" s="55">
        <v>20190844</v>
      </c>
      <c r="E37" s="57">
        <v>29763.48</v>
      </c>
      <c r="F37" s="55" t="s">
        <v>51</v>
      </c>
      <c r="G37" s="55" t="s">
        <v>49</v>
      </c>
      <c r="H37" s="57">
        <v>3531.28</v>
      </c>
      <c r="I37" s="57">
        <v>26232.2</v>
      </c>
      <c r="J37" s="57">
        <v>0</v>
      </c>
      <c r="K37" s="57">
        <v>10700</v>
      </c>
      <c r="L37" s="57">
        <f>(I37+J37)-K37</f>
        <v>15532.2</v>
      </c>
      <c r="M37" s="57">
        <v>3700</v>
      </c>
      <c r="N37" s="56">
        <v>48192</v>
      </c>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15"/>
    </row>
    <row r="38" spans="1:64" ht="25.5">
      <c r="A38" s="55" t="s">
        <v>61</v>
      </c>
      <c r="B38" s="55" t="s">
        <v>76</v>
      </c>
      <c r="C38" s="56">
        <v>43167</v>
      </c>
      <c r="D38" s="55">
        <v>20171686</v>
      </c>
      <c r="E38" s="57">
        <v>19689.98</v>
      </c>
      <c r="F38" s="55" t="s">
        <v>47</v>
      </c>
      <c r="G38" s="55" t="s">
        <v>48</v>
      </c>
      <c r="H38" s="57">
        <v>0</v>
      </c>
      <c r="I38" s="57">
        <v>19689.98</v>
      </c>
      <c r="J38" s="57">
        <v>0</v>
      </c>
      <c r="K38" s="57">
        <v>0</v>
      </c>
      <c r="L38" s="57">
        <f>(I38+J38)-K38</f>
        <v>19689.98</v>
      </c>
      <c r="M38" s="57">
        <v>19689.98</v>
      </c>
      <c r="N38" s="56">
        <v>47023</v>
      </c>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3"/>
      <c r="AY38" s="27"/>
      <c r="AZ38" s="27"/>
      <c r="BA38" s="27"/>
      <c r="BB38" s="27"/>
      <c r="BC38" s="27"/>
      <c r="BD38" s="27"/>
      <c r="BE38" s="23"/>
      <c r="BF38" s="27"/>
      <c r="BG38" s="27"/>
      <c r="BH38" s="27"/>
      <c r="BI38" s="27"/>
      <c r="BJ38" s="27"/>
      <c r="BK38" s="27"/>
      <c r="BL38" s="25"/>
    </row>
    <row r="39" spans="1:64" ht="25.5">
      <c r="A39" s="55" t="s">
        <v>61</v>
      </c>
      <c r="B39" s="55" t="s">
        <v>76</v>
      </c>
      <c r="C39" s="56">
        <v>43167</v>
      </c>
      <c r="D39" s="55">
        <v>20171686</v>
      </c>
      <c r="E39" s="57">
        <v>22296.95</v>
      </c>
      <c r="F39" s="55" t="s">
        <v>47</v>
      </c>
      <c r="G39" s="55" t="s">
        <v>49</v>
      </c>
      <c r="H39" s="57">
        <v>0</v>
      </c>
      <c r="I39" s="57">
        <v>22293.95</v>
      </c>
      <c r="J39" s="57">
        <v>0</v>
      </c>
      <c r="K39" s="57">
        <v>0</v>
      </c>
      <c r="L39" s="57">
        <f>(I39+J39)-K39</f>
        <v>22293.95</v>
      </c>
      <c r="M39" s="57">
        <v>22293.95</v>
      </c>
      <c r="N39" s="56">
        <v>48823</v>
      </c>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3"/>
      <c r="AY39" s="27"/>
      <c r="AZ39" s="27"/>
      <c r="BA39" s="27"/>
      <c r="BB39" s="27"/>
      <c r="BC39" s="27"/>
      <c r="BD39" s="27"/>
      <c r="BE39" s="23"/>
      <c r="BF39" s="27"/>
      <c r="BG39" s="27"/>
      <c r="BH39" s="27"/>
      <c r="BI39" s="27"/>
      <c r="BJ39" s="27"/>
      <c r="BK39" s="27"/>
      <c r="BL39" s="25"/>
    </row>
    <row r="40" spans="1:64" ht="25.5">
      <c r="A40" s="55" t="s">
        <v>61</v>
      </c>
      <c r="B40" s="55" t="s">
        <v>76</v>
      </c>
      <c r="C40" s="56">
        <v>43167</v>
      </c>
      <c r="D40" s="55">
        <v>20171686</v>
      </c>
      <c r="E40" s="57">
        <v>2603.96</v>
      </c>
      <c r="F40" s="55" t="s">
        <v>47</v>
      </c>
      <c r="G40" s="55" t="s">
        <v>49</v>
      </c>
      <c r="H40" s="57">
        <v>0</v>
      </c>
      <c r="I40" s="57">
        <v>2603.96</v>
      </c>
      <c r="J40" s="57">
        <v>0</v>
      </c>
      <c r="K40" s="57">
        <v>0</v>
      </c>
      <c r="L40" s="57">
        <f>(I40+J40)-K40</f>
        <v>2603.96</v>
      </c>
      <c r="M40" s="57">
        <v>2603.96</v>
      </c>
      <c r="N40" s="56">
        <v>48849</v>
      </c>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3"/>
      <c r="AY40" s="27"/>
      <c r="AZ40" s="27"/>
      <c r="BA40" s="27"/>
      <c r="BB40" s="27"/>
      <c r="BC40" s="27"/>
      <c r="BD40" s="27"/>
      <c r="BE40" s="23"/>
      <c r="BF40" s="27"/>
      <c r="BG40" s="27"/>
      <c r="BH40" s="27"/>
      <c r="BI40" s="27"/>
      <c r="BJ40" s="27"/>
      <c r="BK40" s="27"/>
      <c r="BL40" s="25"/>
    </row>
    <row r="41" spans="1:64" ht="25.5">
      <c r="A41" s="55" t="s">
        <v>61</v>
      </c>
      <c r="B41" s="55" t="s">
        <v>77</v>
      </c>
      <c r="C41" s="56">
        <v>43635</v>
      </c>
      <c r="D41" s="55">
        <v>20150262</v>
      </c>
      <c r="E41" s="57">
        <v>34797.3</v>
      </c>
      <c r="F41" s="55" t="s">
        <v>47</v>
      </c>
      <c r="G41" s="55" t="s">
        <v>48</v>
      </c>
      <c r="H41" s="57">
        <v>0</v>
      </c>
      <c r="I41" s="57">
        <v>34797.3</v>
      </c>
      <c r="J41" s="57">
        <v>0</v>
      </c>
      <c r="K41" s="57">
        <v>0</v>
      </c>
      <c r="L41" s="57">
        <f>(I41+J41)-K41</f>
        <v>34797.3</v>
      </c>
      <c r="M41" s="57">
        <v>34797.3</v>
      </c>
      <c r="N41" s="56">
        <v>47082</v>
      </c>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3"/>
      <c r="AY41" s="27"/>
      <c r="AZ41" s="27"/>
      <c r="BA41" s="27"/>
      <c r="BB41" s="27"/>
      <c r="BC41" s="27"/>
      <c r="BD41" s="27"/>
      <c r="BE41" s="23"/>
      <c r="BF41" s="27"/>
      <c r="BG41" s="27"/>
      <c r="BH41" s="27"/>
      <c r="BI41" s="27"/>
      <c r="BJ41" s="27"/>
      <c r="BK41" s="27"/>
      <c r="BL41" s="25"/>
    </row>
    <row r="42" spans="1:64" ht="25.5">
      <c r="A42" s="55" t="s">
        <v>61</v>
      </c>
      <c r="B42" s="55" t="s">
        <v>77</v>
      </c>
      <c r="C42" s="56">
        <v>43635</v>
      </c>
      <c r="D42" s="55">
        <v>20150262</v>
      </c>
      <c r="E42" s="57">
        <v>42389.73</v>
      </c>
      <c r="F42" s="55" t="s">
        <v>51</v>
      </c>
      <c r="G42" s="55" t="s">
        <v>49</v>
      </c>
      <c r="H42" s="57">
        <v>0</v>
      </c>
      <c r="I42" s="57">
        <v>42389.73</v>
      </c>
      <c r="J42" s="57">
        <v>0</v>
      </c>
      <c r="K42" s="57">
        <v>0</v>
      </c>
      <c r="L42" s="57">
        <f>(I42+J42)-K42</f>
        <v>42389.73</v>
      </c>
      <c r="M42" s="57">
        <v>0</v>
      </c>
      <c r="N42" s="56">
        <v>48908</v>
      </c>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3"/>
      <c r="AY42" s="27"/>
      <c r="AZ42" s="27"/>
      <c r="BA42" s="27"/>
      <c r="BB42" s="27"/>
      <c r="BC42" s="27"/>
      <c r="BD42" s="27"/>
      <c r="BE42" s="23"/>
      <c r="BF42" s="27"/>
      <c r="BG42" s="27"/>
      <c r="BH42" s="27"/>
      <c r="BI42" s="27"/>
      <c r="BJ42" s="27"/>
      <c r="BK42" s="27"/>
      <c r="BL42" s="25"/>
    </row>
    <row r="43" spans="1:64">
      <c r="A43" s="55" t="s">
        <v>61</v>
      </c>
      <c r="B43" s="55" t="s">
        <v>402</v>
      </c>
      <c r="C43" s="56">
        <v>45602</v>
      </c>
      <c r="D43" s="55" t="s">
        <v>230</v>
      </c>
      <c r="E43" s="57">
        <v>450</v>
      </c>
      <c r="F43" s="55" t="s">
        <v>393</v>
      </c>
      <c r="G43" s="55" t="s">
        <v>397</v>
      </c>
      <c r="H43" s="57">
        <v>0</v>
      </c>
      <c r="I43" s="57">
        <v>0</v>
      </c>
      <c r="J43" s="57">
        <v>450</v>
      </c>
      <c r="K43" s="57">
        <v>0</v>
      </c>
      <c r="L43" s="57">
        <f>(I43+J43)-K43</f>
        <v>450</v>
      </c>
      <c r="M43" s="57">
        <v>0</v>
      </c>
      <c r="N43" s="56" t="s">
        <v>35</v>
      </c>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3"/>
      <c r="AY43" s="27"/>
      <c r="AZ43" s="27"/>
      <c r="BA43" s="27"/>
      <c r="BB43" s="27"/>
      <c r="BC43" s="27"/>
      <c r="BD43" s="27"/>
      <c r="BE43" s="23"/>
      <c r="BF43" s="27"/>
      <c r="BG43" s="27"/>
      <c r="BH43" s="27"/>
      <c r="BI43" s="27"/>
      <c r="BJ43" s="27"/>
      <c r="BK43" s="27"/>
      <c r="BL43" s="25"/>
    </row>
    <row r="44" spans="1:64">
      <c r="A44" s="55" t="s">
        <v>61</v>
      </c>
      <c r="B44" s="55" t="s">
        <v>441</v>
      </c>
      <c r="C44" s="56">
        <v>45475</v>
      </c>
      <c r="D44" s="55">
        <v>20220658</v>
      </c>
      <c r="E44" s="57">
        <v>221.22</v>
      </c>
      <c r="F44" s="55" t="s">
        <v>54</v>
      </c>
      <c r="G44" s="55" t="s">
        <v>55</v>
      </c>
      <c r="H44" s="57">
        <v>0</v>
      </c>
      <c r="I44" s="57">
        <v>0</v>
      </c>
      <c r="J44" s="57">
        <v>221.22</v>
      </c>
      <c r="K44" s="57">
        <v>0</v>
      </c>
      <c r="L44" s="57">
        <f>(I44+J44)-K44</f>
        <v>221.22</v>
      </c>
      <c r="M44" s="57">
        <v>221.22</v>
      </c>
      <c r="N44" s="56" t="s">
        <v>35</v>
      </c>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3"/>
      <c r="AY44" s="27"/>
      <c r="AZ44" s="27"/>
      <c r="BA44" s="27"/>
      <c r="BB44" s="27"/>
      <c r="BC44" s="27"/>
      <c r="BD44" s="27"/>
      <c r="BE44" s="23"/>
      <c r="BF44" s="27"/>
      <c r="BG44" s="27"/>
      <c r="BH44" s="27"/>
      <c r="BI44" s="27"/>
      <c r="BJ44" s="27"/>
      <c r="BK44" s="27"/>
      <c r="BL44" s="25"/>
    </row>
    <row r="45" spans="1:64" ht="25.5">
      <c r="A45" s="55" t="s">
        <v>61</v>
      </c>
      <c r="B45" s="55" t="s">
        <v>441</v>
      </c>
      <c r="C45" s="56">
        <v>45475</v>
      </c>
      <c r="D45" s="55">
        <v>20220658</v>
      </c>
      <c r="E45" s="57">
        <v>1594.84</v>
      </c>
      <c r="F45" s="55" t="s">
        <v>51</v>
      </c>
      <c r="G45" s="55" t="s">
        <v>49</v>
      </c>
      <c r="H45" s="57">
        <v>0</v>
      </c>
      <c r="I45" s="57">
        <v>0</v>
      </c>
      <c r="J45" s="57">
        <v>1594.84</v>
      </c>
      <c r="K45" s="57">
        <v>0</v>
      </c>
      <c r="L45" s="57">
        <f>(I45+J45)-K45</f>
        <v>1594.84</v>
      </c>
      <c r="M45" s="57">
        <v>0</v>
      </c>
      <c r="N45" s="56" t="s">
        <v>35</v>
      </c>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3"/>
      <c r="AY45" s="27"/>
      <c r="AZ45" s="27"/>
      <c r="BA45" s="27"/>
      <c r="BB45" s="27"/>
      <c r="BC45" s="27"/>
      <c r="BD45" s="27"/>
      <c r="BE45" s="23"/>
      <c r="BF45" s="27"/>
      <c r="BG45" s="27"/>
      <c r="BH45" s="27"/>
      <c r="BI45" s="27"/>
      <c r="BJ45" s="27"/>
      <c r="BK45" s="27"/>
      <c r="BL45" s="25"/>
    </row>
    <row r="46" spans="1:64" ht="25.5">
      <c r="A46" s="55" t="s">
        <v>78</v>
      </c>
      <c r="B46" s="55" t="s">
        <v>79</v>
      </c>
      <c r="C46" s="56">
        <v>41453</v>
      </c>
      <c r="D46" s="55">
        <v>20121638</v>
      </c>
      <c r="E46" s="57">
        <v>419205.39</v>
      </c>
      <c r="F46" s="55" t="s">
        <v>47</v>
      </c>
      <c r="G46" s="55" t="s">
        <v>48</v>
      </c>
      <c r="H46" s="57">
        <v>419205.39</v>
      </c>
      <c r="I46" s="57">
        <v>0</v>
      </c>
      <c r="J46" s="57">
        <v>0</v>
      </c>
      <c r="K46" s="57">
        <v>0</v>
      </c>
      <c r="L46" s="57">
        <f>(I46+J46)-K46</f>
        <v>0</v>
      </c>
      <c r="M46" s="57">
        <f>L46</f>
        <v>0</v>
      </c>
      <c r="N46" s="56">
        <v>46224</v>
      </c>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3"/>
      <c r="AY46" s="27"/>
      <c r="AZ46" s="27"/>
      <c r="BA46" s="27"/>
      <c r="BB46" s="27"/>
      <c r="BC46" s="27"/>
      <c r="BD46" s="27"/>
      <c r="BE46" s="23"/>
      <c r="BF46" s="27"/>
      <c r="BG46" s="27"/>
      <c r="BH46" s="27"/>
      <c r="BI46" s="27"/>
      <c r="BJ46" s="27"/>
      <c r="BK46" s="27"/>
      <c r="BL46" s="25"/>
    </row>
    <row r="47" spans="1:64" ht="25.5">
      <c r="A47" s="55" t="s">
        <v>78</v>
      </c>
      <c r="B47" s="55" t="s">
        <v>80</v>
      </c>
      <c r="C47" s="56">
        <v>41253</v>
      </c>
      <c r="D47" s="55">
        <v>20120167</v>
      </c>
      <c r="E47" s="57">
        <v>376617.97</v>
      </c>
      <c r="F47" s="55" t="s">
        <v>47</v>
      </c>
      <c r="G47" s="55" t="s">
        <v>48</v>
      </c>
      <c r="H47" s="57">
        <v>376617.97</v>
      </c>
      <c r="I47" s="57">
        <v>0</v>
      </c>
      <c r="J47" s="57">
        <v>0</v>
      </c>
      <c r="K47" s="57">
        <v>0</v>
      </c>
      <c r="L47" s="57">
        <f>(I47+J47)-K47</f>
        <v>0</v>
      </c>
      <c r="M47" s="102">
        <f>L47</f>
        <v>0</v>
      </c>
      <c r="N47" s="103">
        <v>46301</v>
      </c>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3"/>
      <c r="AY47" s="27"/>
      <c r="AZ47" s="27"/>
      <c r="BA47" s="27"/>
      <c r="BB47" s="27"/>
      <c r="BC47" s="27"/>
      <c r="BD47" s="27"/>
      <c r="BE47" s="23"/>
      <c r="BF47" s="27"/>
      <c r="BG47" s="27"/>
      <c r="BH47" s="27"/>
      <c r="BI47" s="27"/>
      <c r="BJ47" s="27"/>
      <c r="BK47" s="27"/>
      <c r="BL47" s="25"/>
    </row>
    <row r="48" spans="1:64" ht="25.5">
      <c r="A48" s="55" t="s">
        <v>78</v>
      </c>
      <c r="B48" s="55" t="s">
        <v>81</v>
      </c>
      <c r="C48" s="56">
        <v>43165</v>
      </c>
      <c r="D48" s="55">
        <v>20161483</v>
      </c>
      <c r="E48" s="57">
        <v>455763.3</v>
      </c>
      <c r="F48" s="55" t="s">
        <v>47</v>
      </c>
      <c r="G48" s="55" t="s">
        <v>82</v>
      </c>
      <c r="H48" s="57">
        <v>453763</v>
      </c>
      <c r="I48" s="57">
        <v>2000.3</v>
      </c>
      <c r="J48" s="57">
        <v>0</v>
      </c>
      <c r="K48" s="57">
        <v>0</v>
      </c>
      <c r="L48" s="57">
        <f>(I48+J48)-K48</f>
        <v>2000.3</v>
      </c>
      <c r="M48" s="102">
        <v>2000.3</v>
      </c>
      <c r="N48" s="103">
        <v>46175</v>
      </c>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3"/>
      <c r="AY48" s="27"/>
      <c r="AZ48" s="27"/>
      <c r="BA48" s="27"/>
      <c r="BB48" s="27"/>
      <c r="BC48" s="27"/>
      <c r="BD48" s="27"/>
      <c r="BE48" s="23"/>
      <c r="BF48" s="27"/>
      <c r="BG48" s="27"/>
      <c r="BH48" s="27"/>
      <c r="BI48" s="27"/>
      <c r="BJ48" s="27"/>
      <c r="BK48" s="27"/>
      <c r="BL48" s="25"/>
    </row>
    <row r="49" spans="1:64" ht="25.5">
      <c r="A49" s="55" t="s">
        <v>78</v>
      </c>
      <c r="B49" s="55" t="s">
        <v>436</v>
      </c>
      <c r="C49" s="56">
        <v>45457</v>
      </c>
      <c r="D49" s="55" t="s">
        <v>280</v>
      </c>
      <c r="E49" s="57">
        <v>884.88</v>
      </c>
      <c r="F49" s="55" t="s">
        <v>54</v>
      </c>
      <c r="G49" s="55" t="s">
        <v>55</v>
      </c>
      <c r="H49" s="57">
        <v>0</v>
      </c>
      <c r="I49" s="57">
        <v>0</v>
      </c>
      <c r="J49" s="57">
        <v>884.88</v>
      </c>
      <c r="K49" s="57">
        <v>0</v>
      </c>
      <c r="L49" s="57">
        <f>(I49+J49)-K49</f>
        <v>884.88</v>
      </c>
      <c r="M49" s="102">
        <v>884.88</v>
      </c>
      <c r="N49" s="103" t="s">
        <v>35</v>
      </c>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3"/>
      <c r="AY49" s="27"/>
      <c r="AZ49" s="27"/>
      <c r="BA49" s="27"/>
      <c r="BB49" s="27"/>
      <c r="BC49" s="27"/>
      <c r="BD49" s="27"/>
      <c r="BE49" s="23"/>
      <c r="BF49" s="27"/>
      <c r="BG49" s="27"/>
      <c r="BH49" s="27"/>
      <c r="BI49" s="27"/>
      <c r="BJ49" s="27"/>
      <c r="BK49" s="27"/>
      <c r="BL49" s="25"/>
    </row>
    <row r="50" spans="1:64" ht="25.5">
      <c r="A50" s="55" t="s">
        <v>78</v>
      </c>
      <c r="B50" s="55" t="s">
        <v>436</v>
      </c>
      <c r="C50" s="56">
        <v>45457</v>
      </c>
      <c r="D50" s="55" t="s">
        <v>280</v>
      </c>
      <c r="E50" s="57">
        <v>6236.88</v>
      </c>
      <c r="F50" s="55" t="s">
        <v>51</v>
      </c>
      <c r="G50" s="55" t="s">
        <v>49</v>
      </c>
      <c r="H50" s="57">
        <v>0</v>
      </c>
      <c r="I50" s="57">
        <v>0</v>
      </c>
      <c r="J50" s="57">
        <v>6236.88</v>
      </c>
      <c r="K50" s="57">
        <v>0</v>
      </c>
      <c r="L50" s="57">
        <f>(I50+J50)-K50</f>
        <v>6236.88</v>
      </c>
      <c r="M50" s="102">
        <v>0</v>
      </c>
      <c r="N50" s="103" t="s">
        <v>35</v>
      </c>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3"/>
      <c r="AY50" s="27"/>
      <c r="AZ50" s="27"/>
      <c r="BA50" s="27"/>
      <c r="BB50" s="27"/>
      <c r="BC50" s="27"/>
      <c r="BD50" s="27"/>
      <c r="BE50" s="23"/>
      <c r="BF50" s="27"/>
      <c r="BG50" s="27"/>
      <c r="BH50" s="27"/>
      <c r="BI50" s="27"/>
      <c r="BJ50" s="27"/>
      <c r="BK50" s="27"/>
      <c r="BL50" s="25"/>
    </row>
    <row r="51" spans="1:64" ht="25.5">
      <c r="A51" s="55" t="s">
        <v>83</v>
      </c>
      <c r="B51" s="55" t="s">
        <v>84</v>
      </c>
      <c r="C51" s="56">
        <v>44169</v>
      </c>
      <c r="D51" s="55">
        <v>20200036</v>
      </c>
      <c r="E51" s="57">
        <v>12579.43</v>
      </c>
      <c r="F51" s="55" t="s">
        <v>47</v>
      </c>
      <c r="G51" s="55" t="s">
        <v>48</v>
      </c>
      <c r="H51" s="57">
        <v>0</v>
      </c>
      <c r="I51" s="57">
        <v>12579.43</v>
      </c>
      <c r="J51" s="57">
        <v>0</v>
      </c>
      <c r="K51" s="57">
        <v>0</v>
      </c>
      <c r="L51" s="57">
        <f>(I51+J51)-K51</f>
        <v>12579.43</v>
      </c>
      <c r="M51" s="57">
        <v>0</v>
      </c>
      <c r="N51" s="56">
        <v>47810</v>
      </c>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3"/>
      <c r="AY51" s="27"/>
      <c r="AZ51" s="27"/>
      <c r="BA51" s="27"/>
      <c r="BB51" s="27"/>
      <c r="BC51" s="27"/>
      <c r="BD51" s="27"/>
      <c r="BE51" s="23"/>
      <c r="BF51" s="27"/>
      <c r="BG51" s="27"/>
      <c r="BH51" s="27"/>
      <c r="BI51" s="27"/>
      <c r="BJ51" s="27"/>
      <c r="BK51" s="27"/>
      <c r="BL51" s="25"/>
    </row>
    <row r="52" spans="1:64" ht="25.5">
      <c r="A52" s="55" t="s">
        <v>83</v>
      </c>
      <c r="B52" s="55" t="s">
        <v>84</v>
      </c>
      <c r="C52" s="56">
        <v>44169</v>
      </c>
      <c r="D52" s="55">
        <v>20200036</v>
      </c>
      <c r="E52" s="57">
        <v>15330.6</v>
      </c>
      <c r="F52" s="55" t="s">
        <v>51</v>
      </c>
      <c r="G52" s="55" t="s">
        <v>49</v>
      </c>
      <c r="H52" s="57">
        <v>0</v>
      </c>
      <c r="I52" s="57">
        <v>15330.6</v>
      </c>
      <c r="J52" s="57">
        <v>0</v>
      </c>
      <c r="K52" s="57">
        <v>0</v>
      </c>
      <c r="L52" s="57">
        <f>(I52+J52)-K52</f>
        <v>15330.6</v>
      </c>
      <c r="M52" s="57">
        <v>0</v>
      </c>
      <c r="N52" s="56">
        <v>47810</v>
      </c>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3"/>
      <c r="AY52" s="27"/>
      <c r="AZ52" s="27"/>
      <c r="BA52" s="27"/>
      <c r="BB52" s="27"/>
      <c r="BC52" s="27"/>
      <c r="BD52" s="27"/>
      <c r="BE52" s="23"/>
      <c r="BF52" s="27"/>
      <c r="BG52" s="27"/>
      <c r="BH52" s="27"/>
      <c r="BI52" s="27"/>
      <c r="BJ52" s="27"/>
      <c r="BK52" s="27"/>
      <c r="BL52" s="25"/>
    </row>
    <row r="53" spans="1:64" ht="25.5">
      <c r="A53" s="55" t="s">
        <v>388</v>
      </c>
      <c r="B53" s="55" t="s">
        <v>389</v>
      </c>
      <c r="C53" s="56">
        <v>45532</v>
      </c>
      <c r="D53" s="55">
        <v>20201627</v>
      </c>
      <c r="E53" s="57">
        <v>1348</v>
      </c>
      <c r="F53" s="55" t="s">
        <v>393</v>
      </c>
      <c r="G53" s="55" t="s">
        <v>391</v>
      </c>
      <c r="H53" s="57">
        <v>0</v>
      </c>
      <c r="I53" s="57">
        <v>0</v>
      </c>
      <c r="J53" s="57">
        <v>1348</v>
      </c>
      <c r="K53" s="57">
        <v>0</v>
      </c>
      <c r="L53" s="57">
        <f>(I53+J53)-K53</f>
        <v>1348</v>
      </c>
      <c r="M53" s="57">
        <v>0</v>
      </c>
      <c r="N53" s="56" t="s">
        <v>35</v>
      </c>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3"/>
      <c r="AY53" s="27"/>
      <c r="AZ53" s="27"/>
      <c r="BA53" s="27"/>
      <c r="BB53" s="27"/>
      <c r="BC53" s="27"/>
      <c r="BD53" s="27"/>
      <c r="BE53" s="23"/>
      <c r="BF53" s="27"/>
      <c r="BG53" s="27"/>
      <c r="BH53" s="27"/>
      <c r="BI53" s="27"/>
      <c r="BJ53" s="27"/>
      <c r="BK53" s="27"/>
      <c r="BL53" s="25"/>
    </row>
    <row r="54" spans="1:64" ht="25.5">
      <c r="A54" s="55" t="s">
        <v>388</v>
      </c>
      <c r="B54" s="55" t="s">
        <v>389</v>
      </c>
      <c r="C54" s="56">
        <v>45532</v>
      </c>
      <c r="D54" s="55">
        <v>20201627</v>
      </c>
      <c r="E54" s="57">
        <v>6636.6</v>
      </c>
      <c r="F54" s="55" t="s">
        <v>54</v>
      </c>
      <c r="G54" s="55" t="s">
        <v>55</v>
      </c>
      <c r="H54" s="57">
        <v>0</v>
      </c>
      <c r="I54" s="57">
        <v>0</v>
      </c>
      <c r="J54" s="57">
        <v>6636.6</v>
      </c>
      <c r="K54" s="57">
        <v>0</v>
      </c>
      <c r="L54" s="57">
        <f>(I54+J54)-K54</f>
        <v>6636.6</v>
      </c>
      <c r="M54" s="57">
        <v>6636.6</v>
      </c>
      <c r="N54" s="56" t="s">
        <v>35</v>
      </c>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3"/>
      <c r="AY54" s="27"/>
      <c r="AZ54" s="27"/>
      <c r="BA54" s="27"/>
      <c r="BB54" s="27"/>
      <c r="BC54" s="27"/>
      <c r="BD54" s="27"/>
      <c r="BE54" s="23"/>
      <c r="BF54" s="27"/>
      <c r="BG54" s="27"/>
      <c r="BH54" s="27"/>
      <c r="BI54" s="27"/>
      <c r="BJ54" s="27"/>
      <c r="BK54" s="27"/>
      <c r="BL54" s="25"/>
    </row>
    <row r="55" spans="1:64" ht="25.5">
      <c r="A55" s="55" t="s">
        <v>388</v>
      </c>
      <c r="B55" s="55" t="s">
        <v>389</v>
      </c>
      <c r="C55" s="56">
        <v>45532</v>
      </c>
      <c r="D55" s="55">
        <v>20201627</v>
      </c>
      <c r="E55" s="57">
        <v>18000</v>
      </c>
      <c r="F55" s="55" t="s">
        <v>393</v>
      </c>
      <c r="G55" s="55" t="s">
        <v>390</v>
      </c>
      <c r="H55" s="57">
        <v>0</v>
      </c>
      <c r="I55" s="57">
        <v>0</v>
      </c>
      <c r="J55" s="57">
        <v>18000</v>
      </c>
      <c r="K55" s="57">
        <v>0</v>
      </c>
      <c r="L55" s="57">
        <f>(I55+J55)-K55</f>
        <v>18000</v>
      </c>
      <c r="M55" s="57">
        <v>0</v>
      </c>
      <c r="N55" s="56" t="s">
        <v>35</v>
      </c>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3"/>
      <c r="AY55" s="27"/>
      <c r="AZ55" s="27"/>
      <c r="BA55" s="27"/>
      <c r="BB55" s="27"/>
      <c r="BC55" s="27"/>
      <c r="BD55" s="27"/>
      <c r="BE55" s="23"/>
      <c r="BF55" s="27"/>
      <c r="BG55" s="27"/>
      <c r="BH55" s="27"/>
      <c r="BI55" s="27"/>
      <c r="BJ55" s="27"/>
      <c r="BK55" s="27"/>
      <c r="BL55" s="25"/>
    </row>
    <row r="56" spans="1:64" ht="25.5">
      <c r="A56" s="55" t="s">
        <v>85</v>
      </c>
      <c r="B56" s="55" t="s">
        <v>86</v>
      </c>
      <c r="C56" s="56">
        <v>43397</v>
      </c>
      <c r="D56" s="55">
        <v>20180598</v>
      </c>
      <c r="E56" s="57">
        <v>16242.05</v>
      </c>
      <c r="F56" s="55" t="s">
        <v>47</v>
      </c>
      <c r="G56" s="55" t="s">
        <v>48</v>
      </c>
      <c r="H56" s="57">
        <v>16242.05</v>
      </c>
      <c r="I56" s="57">
        <v>0</v>
      </c>
      <c r="J56" s="57">
        <v>0</v>
      </c>
      <c r="K56" s="57">
        <v>0</v>
      </c>
      <c r="L56" s="57">
        <f>(I56+J56)-K56</f>
        <v>0</v>
      </c>
      <c r="M56" s="57">
        <v>0</v>
      </c>
      <c r="N56" s="56">
        <v>46379</v>
      </c>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3"/>
      <c r="AY56" s="27"/>
      <c r="AZ56" s="27"/>
      <c r="BA56" s="27"/>
      <c r="BB56" s="27"/>
      <c r="BC56" s="27"/>
      <c r="BD56" s="27"/>
      <c r="BE56" s="23"/>
      <c r="BF56" s="27"/>
      <c r="BG56" s="27"/>
      <c r="BH56" s="27"/>
      <c r="BI56" s="27"/>
      <c r="BJ56" s="27"/>
      <c r="BK56" s="27"/>
      <c r="BL56" s="25"/>
    </row>
    <row r="57" spans="1:64" ht="25.5">
      <c r="A57" s="55" t="s">
        <v>85</v>
      </c>
      <c r="B57" s="55" t="s">
        <v>86</v>
      </c>
      <c r="C57" s="56">
        <v>43397</v>
      </c>
      <c r="D57" s="55">
        <v>20180598</v>
      </c>
      <c r="E57" s="57">
        <v>19795.45</v>
      </c>
      <c r="F57" s="55" t="s">
        <v>47</v>
      </c>
      <c r="G57" s="55" t="s">
        <v>49</v>
      </c>
      <c r="H57" s="57">
        <v>0</v>
      </c>
      <c r="I57" s="57">
        <v>15859.64</v>
      </c>
      <c r="J57" s="57">
        <v>0</v>
      </c>
      <c r="K57" s="57">
        <v>8240</v>
      </c>
      <c r="L57" s="57">
        <f>(I57+J57)-K57</f>
        <v>7619.6399999999994</v>
      </c>
      <c r="M57" s="57">
        <v>7619.64</v>
      </c>
      <c r="N57" s="56">
        <v>48205</v>
      </c>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3"/>
      <c r="AY57" s="27"/>
      <c r="AZ57" s="27"/>
      <c r="BA57" s="27"/>
      <c r="BB57" s="27"/>
      <c r="BC57" s="27"/>
      <c r="BD57" s="27"/>
      <c r="BE57" s="23"/>
      <c r="BF57" s="27"/>
      <c r="BG57" s="27"/>
      <c r="BH57" s="27"/>
      <c r="BI57" s="27"/>
      <c r="BJ57" s="27"/>
      <c r="BK57" s="27"/>
      <c r="BL57" s="25"/>
    </row>
    <row r="58" spans="1:64" ht="25.5">
      <c r="A58" s="55" t="s">
        <v>85</v>
      </c>
      <c r="B58" s="55" t="s">
        <v>87</v>
      </c>
      <c r="C58" s="56">
        <v>43164</v>
      </c>
      <c r="D58" s="55">
        <v>20170212</v>
      </c>
      <c r="E58" s="57">
        <v>27578.85</v>
      </c>
      <c r="F58" s="55" t="s">
        <v>47</v>
      </c>
      <c r="G58" s="55" t="s">
        <v>59</v>
      </c>
      <c r="H58" s="57">
        <v>0</v>
      </c>
      <c r="I58" s="57">
        <v>27578.85</v>
      </c>
      <c r="J58" s="57">
        <v>0</v>
      </c>
      <c r="K58" s="57">
        <v>0</v>
      </c>
      <c r="L58" s="57">
        <f>(I58+J58)-K58</f>
        <v>27578.85</v>
      </c>
      <c r="M58" s="57">
        <v>27578.85</v>
      </c>
      <c r="N58" s="56">
        <v>47198</v>
      </c>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3"/>
      <c r="AY58" s="27"/>
      <c r="AZ58" s="27"/>
      <c r="BA58" s="27"/>
      <c r="BB58" s="27"/>
      <c r="BC58" s="27"/>
      <c r="BD58" s="27"/>
      <c r="BE58" s="23"/>
      <c r="BF58" s="27"/>
      <c r="BG58" s="27"/>
      <c r="BH58" s="27"/>
      <c r="BI58" s="27"/>
      <c r="BJ58" s="27"/>
      <c r="BK58" s="27"/>
      <c r="BL58" s="25"/>
    </row>
    <row r="59" spans="1:64" ht="38.25">
      <c r="A59" s="55" t="s">
        <v>85</v>
      </c>
      <c r="B59" s="55" t="s">
        <v>87</v>
      </c>
      <c r="C59" s="56">
        <v>43164</v>
      </c>
      <c r="D59" s="55">
        <v>20170212</v>
      </c>
      <c r="E59" s="57">
        <v>136241.56</v>
      </c>
      <c r="F59" s="55" t="s">
        <v>47</v>
      </c>
      <c r="G59" s="55" t="s">
        <v>67</v>
      </c>
      <c r="H59" s="57">
        <v>0</v>
      </c>
      <c r="I59" s="57">
        <v>136241.56</v>
      </c>
      <c r="J59" s="57">
        <v>0</v>
      </c>
      <c r="K59" s="57">
        <v>0</v>
      </c>
      <c r="L59" s="57">
        <f>(I59+J59)-K59</f>
        <v>136241.56</v>
      </c>
      <c r="M59" s="57">
        <v>136241.56</v>
      </c>
      <c r="N59" s="56">
        <v>47198</v>
      </c>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3"/>
      <c r="AY59" s="27"/>
      <c r="AZ59" s="27"/>
      <c r="BA59" s="27"/>
      <c r="BB59" s="27"/>
      <c r="BC59" s="27"/>
      <c r="BD59" s="27"/>
      <c r="BE59" s="23"/>
      <c r="BF59" s="27"/>
      <c r="BG59" s="27"/>
      <c r="BH59" s="27"/>
      <c r="BI59" s="27"/>
      <c r="BJ59" s="27"/>
      <c r="BK59" s="27"/>
      <c r="BL59" s="25"/>
    </row>
    <row r="60" spans="1:64" ht="25.5">
      <c r="A60" s="55" t="s">
        <v>85</v>
      </c>
      <c r="B60" s="55" t="s">
        <v>87</v>
      </c>
      <c r="C60" s="56">
        <v>43164</v>
      </c>
      <c r="D60" s="55">
        <v>20170212</v>
      </c>
      <c r="E60" s="57">
        <v>6183.24</v>
      </c>
      <c r="F60" s="55" t="s">
        <v>47</v>
      </c>
      <c r="G60" s="55" t="s">
        <v>68</v>
      </c>
      <c r="H60" s="57">
        <v>0</v>
      </c>
      <c r="I60" s="57">
        <v>6183.24</v>
      </c>
      <c r="J60" s="57">
        <v>0</v>
      </c>
      <c r="K60" s="57">
        <v>0</v>
      </c>
      <c r="L60" s="57">
        <f>(I60+J60)-K60</f>
        <v>6183.24</v>
      </c>
      <c r="M60" s="57">
        <v>6183.24</v>
      </c>
      <c r="N60" s="56">
        <v>47198</v>
      </c>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3"/>
      <c r="AY60" s="27"/>
      <c r="AZ60" s="27"/>
      <c r="BA60" s="27"/>
      <c r="BB60" s="27"/>
      <c r="BC60" s="27"/>
      <c r="BD60" s="27"/>
      <c r="BE60" s="23"/>
      <c r="BF60" s="27"/>
      <c r="BG60" s="27"/>
      <c r="BH60" s="27"/>
      <c r="BI60" s="27"/>
      <c r="BJ60" s="27"/>
      <c r="BK60" s="27"/>
      <c r="BL60" s="25"/>
    </row>
    <row r="61" spans="1:64" ht="38.25">
      <c r="A61" s="55" t="s">
        <v>85</v>
      </c>
      <c r="B61" s="55" t="s">
        <v>88</v>
      </c>
      <c r="C61" s="56">
        <v>44420</v>
      </c>
      <c r="D61" s="55">
        <v>20200640</v>
      </c>
      <c r="E61" s="57">
        <v>72676.35</v>
      </c>
      <c r="F61" s="55" t="s">
        <v>47</v>
      </c>
      <c r="G61" s="55" t="s">
        <v>67</v>
      </c>
      <c r="H61" s="57">
        <v>0</v>
      </c>
      <c r="I61" s="57">
        <v>72676.35</v>
      </c>
      <c r="J61" s="57">
        <v>0</v>
      </c>
      <c r="K61" s="57">
        <v>0</v>
      </c>
      <c r="L61" s="57">
        <f>(I61+J61)-K61</f>
        <v>72676.35</v>
      </c>
      <c r="M61" s="57">
        <v>72676.35</v>
      </c>
      <c r="N61" s="56"/>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3"/>
      <c r="AY61" s="27"/>
      <c r="AZ61" s="27"/>
      <c r="BA61" s="27"/>
      <c r="BB61" s="27"/>
      <c r="BC61" s="27"/>
      <c r="BD61" s="27"/>
      <c r="BE61" s="23"/>
      <c r="BF61" s="27"/>
      <c r="BG61" s="27"/>
      <c r="BH61" s="27"/>
      <c r="BI61" s="27"/>
      <c r="BJ61" s="27"/>
      <c r="BK61" s="27"/>
      <c r="BL61" s="25"/>
    </row>
    <row r="62" spans="1:64" ht="25.5">
      <c r="A62" s="55" t="s">
        <v>85</v>
      </c>
      <c r="B62" s="55" t="s">
        <v>438</v>
      </c>
      <c r="C62" s="56">
        <v>45533</v>
      </c>
      <c r="D62" s="55" t="s">
        <v>286</v>
      </c>
      <c r="E62" s="57">
        <v>221.22</v>
      </c>
      <c r="F62" s="55" t="s">
        <v>54</v>
      </c>
      <c r="G62" s="55" t="s">
        <v>55</v>
      </c>
      <c r="H62" s="57">
        <v>0</v>
      </c>
      <c r="I62" s="57">
        <v>0</v>
      </c>
      <c r="J62" s="57">
        <v>221.22</v>
      </c>
      <c r="K62" s="57">
        <v>0</v>
      </c>
      <c r="L62" s="57">
        <f>(I62+J62)-K62</f>
        <v>221.22</v>
      </c>
      <c r="M62" s="57">
        <v>221.22</v>
      </c>
      <c r="N62" s="56" t="s">
        <v>35</v>
      </c>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3"/>
      <c r="AY62" s="27"/>
      <c r="AZ62" s="27"/>
      <c r="BA62" s="27"/>
      <c r="BB62" s="27"/>
      <c r="BC62" s="27"/>
      <c r="BD62" s="27"/>
      <c r="BE62" s="23"/>
      <c r="BF62" s="27"/>
      <c r="BG62" s="27"/>
      <c r="BH62" s="27"/>
      <c r="BI62" s="27"/>
      <c r="BJ62" s="27"/>
      <c r="BK62" s="27"/>
      <c r="BL62" s="25"/>
    </row>
    <row r="63" spans="1:64" ht="25.5">
      <c r="A63" s="55" t="s">
        <v>85</v>
      </c>
      <c r="B63" s="55" t="s">
        <v>438</v>
      </c>
      <c r="C63" s="56">
        <v>45533</v>
      </c>
      <c r="D63" s="55" t="s">
        <v>286</v>
      </c>
      <c r="E63" s="57">
        <v>1254</v>
      </c>
      <c r="F63" s="55" t="s">
        <v>51</v>
      </c>
      <c r="G63" s="55" t="s">
        <v>49</v>
      </c>
      <c r="H63" s="57">
        <v>0</v>
      </c>
      <c r="I63" s="57">
        <v>0</v>
      </c>
      <c r="J63" s="57">
        <v>1254</v>
      </c>
      <c r="K63" s="57">
        <v>0</v>
      </c>
      <c r="L63" s="57">
        <f>(I63+J63)-K63</f>
        <v>1254</v>
      </c>
      <c r="M63" s="57">
        <v>0</v>
      </c>
      <c r="N63" s="56" t="s">
        <v>35</v>
      </c>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3"/>
      <c r="AY63" s="27"/>
      <c r="AZ63" s="27"/>
      <c r="BA63" s="27"/>
      <c r="BB63" s="27"/>
      <c r="BC63" s="27"/>
      <c r="BD63" s="27"/>
      <c r="BE63" s="23"/>
      <c r="BF63" s="27"/>
      <c r="BG63" s="27"/>
      <c r="BH63" s="27"/>
      <c r="BI63" s="27"/>
      <c r="BJ63" s="27"/>
      <c r="BK63" s="27"/>
      <c r="BL63" s="25"/>
    </row>
    <row r="64" spans="1:64" ht="25.5">
      <c r="A64" s="55" t="s">
        <v>89</v>
      </c>
      <c r="B64" s="55" t="s">
        <v>90</v>
      </c>
      <c r="C64" s="56">
        <v>43816</v>
      </c>
      <c r="D64" s="55">
        <v>20181845</v>
      </c>
      <c r="E64" s="57">
        <v>3161.87</v>
      </c>
      <c r="F64" s="55" t="s">
        <v>47</v>
      </c>
      <c r="G64" s="55" t="s">
        <v>59</v>
      </c>
      <c r="H64" s="57">
        <v>3161.87</v>
      </c>
      <c r="I64" s="57">
        <v>0</v>
      </c>
      <c r="J64" s="57">
        <v>0</v>
      </c>
      <c r="K64" s="57">
        <v>0</v>
      </c>
      <c r="L64" s="57">
        <f>(I64+J64)-K64</f>
        <v>0</v>
      </c>
      <c r="M64" s="57">
        <v>0</v>
      </c>
      <c r="N64" s="56">
        <v>46261</v>
      </c>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3"/>
      <c r="AY64" s="27"/>
      <c r="AZ64" s="27"/>
      <c r="BA64" s="27"/>
      <c r="BB64" s="27"/>
      <c r="BC64" s="27"/>
      <c r="BD64" s="27"/>
      <c r="BE64" s="23"/>
      <c r="BF64" s="27"/>
      <c r="BG64" s="27"/>
      <c r="BH64" s="27"/>
      <c r="BI64" s="27"/>
      <c r="BJ64" s="27"/>
      <c r="BK64" s="27"/>
      <c r="BL64" s="25"/>
    </row>
    <row r="65" spans="1:64" ht="38.25">
      <c r="A65" s="55" t="s">
        <v>89</v>
      </c>
      <c r="B65" s="55" t="s">
        <v>90</v>
      </c>
      <c r="C65" s="56">
        <v>43816</v>
      </c>
      <c r="D65" s="55">
        <v>20181845</v>
      </c>
      <c r="E65" s="57">
        <v>15642.33</v>
      </c>
      <c r="F65" s="55" t="s">
        <v>47</v>
      </c>
      <c r="G65" s="55" t="s">
        <v>67</v>
      </c>
      <c r="H65" s="57">
        <v>0</v>
      </c>
      <c r="I65" s="57">
        <v>15642.33</v>
      </c>
      <c r="J65" s="57">
        <v>0</v>
      </c>
      <c r="K65" s="57">
        <v>7871.54</v>
      </c>
      <c r="L65" s="57">
        <f>(I65+J65)-K65</f>
        <v>7770.79</v>
      </c>
      <c r="M65" s="57">
        <v>0</v>
      </c>
      <c r="N65" s="56">
        <v>46261</v>
      </c>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3"/>
      <c r="AY65" s="27"/>
      <c r="AZ65" s="27"/>
      <c r="BA65" s="27"/>
      <c r="BB65" s="27"/>
      <c r="BC65" s="27"/>
      <c r="BD65" s="27"/>
      <c r="BE65" s="23"/>
      <c r="BF65" s="27"/>
      <c r="BG65" s="27"/>
      <c r="BH65" s="27"/>
      <c r="BI65" s="27"/>
      <c r="BJ65" s="27"/>
      <c r="BK65" s="27"/>
      <c r="BL65" s="25"/>
    </row>
    <row r="66" spans="1:64" ht="25.5">
      <c r="A66" s="55" t="s">
        <v>89</v>
      </c>
      <c r="B66" s="55" t="s">
        <v>90</v>
      </c>
      <c r="C66" s="56">
        <v>43806</v>
      </c>
      <c r="D66" s="55">
        <v>20181845</v>
      </c>
      <c r="E66" s="57">
        <v>23791.93</v>
      </c>
      <c r="F66" s="55" t="s">
        <v>51</v>
      </c>
      <c r="G66" s="55" t="s">
        <v>49</v>
      </c>
      <c r="H66" s="57">
        <v>0</v>
      </c>
      <c r="I66" s="57">
        <v>23791.93</v>
      </c>
      <c r="J66" s="57">
        <v>0</v>
      </c>
      <c r="K66" s="57">
        <v>0</v>
      </c>
      <c r="L66" s="57">
        <f>(I66+J66)-K66</f>
        <v>23791.93</v>
      </c>
      <c r="M66" s="57">
        <v>0</v>
      </c>
      <c r="N66" s="56">
        <v>48087</v>
      </c>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3"/>
      <c r="AY66" s="27"/>
      <c r="AZ66" s="27"/>
      <c r="BA66" s="27"/>
      <c r="BB66" s="27"/>
      <c r="BC66" s="27"/>
      <c r="BD66" s="27"/>
      <c r="BE66" s="23"/>
      <c r="BF66" s="27"/>
      <c r="BG66" s="27"/>
      <c r="BH66" s="27"/>
      <c r="BI66" s="27"/>
      <c r="BJ66" s="27"/>
      <c r="BK66" s="27"/>
      <c r="BL66" s="25"/>
    </row>
    <row r="67" spans="1:64" ht="25.5">
      <c r="A67" s="55" t="s">
        <v>89</v>
      </c>
      <c r="B67" s="55" t="s">
        <v>91</v>
      </c>
      <c r="C67" s="56">
        <v>42345</v>
      </c>
      <c r="D67" s="55">
        <v>20142083</v>
      </c>
      <c r="E67" s="57">
        <v>5432.35</v>
      </c>
      <c r="F67" s="55" t="s">
        <v>51</v>
      </c>
      <c r="G67" s="55" t="s">
        <v>49</v>
      </c>
      <c r="H67" s="57">
        <v>0</v>
      </c>
      <c r="I67" s="57">
        <v>5432.35</v>
      </c>
      <c r="J67" s="57">
        <v>0</v>
      </c>
      <c r="K67" s="57">
        <v>300</v>
      </c>
      <c r="L67" s="57">
        <f>(I67+J67)-K67</f>
        <v>5132.35</v>
      </c>
      <c r="M67" s="57">
        <v>5132.35</v>
      </c>
      <c r="N67" s="56">
        <v>46617</v>
      </c>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row>
    <row r="68" spans="1:64" ht="25.5">
      <c r="A68" s="55" t="s">
        <v>89</v>
      </c>
      <c r="B68" s="55" t="s">
        <v>91</v>
      </c>
      <c r="C68" s="56">
        <v>42345</v>
      </c>
      <c r="D68" s="55">
        <v>20142083</v>
      </c>
      <c r="E68" s="57">
        <v>14336.75</v>
      </c>
      <c r="F68" s="55" t="s">
        <v>51</v>
      </c>
      <c r="G68" s="55" t="s">
        <v>49</v>
      </c>
      <c r="H68" s="57">
        <v>1771</v>
      </c>
      <c r="I68" s="57">
        <v>12565.75</v>
      </c>
      <c r="J68" s="57">
        <v>0</v>
      </c>
      <c r="K68" s="57">
        <v>0</v>
      </c>
      <c r="L68" s="57">
        <f>(I68+J68)-K68</f>
        <v>12565.75</v>
      </c>
      <c r="M68" s="57">
        <v>0</v>
      </c>
      <c r="N68" s="56">
        <v>46344</v>
      </c>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row>
    <row r="69" spans="1:64">
      <c r="A69" s="55" t="s">
        <v>89</v>
      </c>
      <c r="B69" s="55" t="s">
        <v>33</v>
      </c>
      <c r="C69" s="56">
        <v>44893</v>
      </c>
      <c r="D69" s="55">
        <v>20220619</v>
      </c>
      <c r="E69" s="57">
        <v>4005.96</v>
      </c>
      <c r="F69" s="55" t="s">
        <v>54</v>
      </c>
      <c r="G69" s="55" t="s">
        <v>55</v>
      </c>
      <c r="H69" s="57">
        <v>0</v>
      </c>
      <c r="I69" s="57">
        <v>4005.96</v>
      </c>
      <c r="J69" s="57">
        <v>0</v>
      </c>
      <c r="K69" s="57">
        <v>0</v>
      </c>
      <c r="L69" s="57">
        <f>(I69+J69)-K69</f>
        <v>4005.96</v>
      </c>
      <c r="M69" s="57">
        <v>4005.96</v>
      </c>
      <c r="N69" s="56" t="s">
        <v>35</v>
      </c>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row>
    <row r="70" spans="1:64" ht="25.5">
      <c r="A70" s="55" t="s">
        <v>89</v>
      </c>
      <c r="B70" s="55" t="s">
        <v>431</v>
      </c>
      <c r="C70" s="56">
        <v>45299</v>
      </c>
      <c r="D70" s="55" t="s">
        <v>432</v>
      </c>
      <c r="E70" s="57">
        <v>221.22</v>
      </c>
      <c r="F70" s="55" t="s">
        <v>54</v>
      </c>
      <c r="G70" s="55" t="s">
        <v>55</v>
      </c>
      <c r="H70" s="57">
        <v>0</v>
      </c>
      <c r="I70" s="57">
        <v>0</v>
      </c>
      <c r="J70" s="57">
        <v>221.22</v>
      </c>
      <c r="K70" s="57">
        <v>0</v>
      </c>
      <c r="L70" s="57">
        <f>(I70+J70)-K70</f>
        <v>221.22</v>
      </c>
      <c r="M70" s="57">
        <v>221.22</v>
      </c>
      <c r="N70" s="56" t="s">
        <v>35</v>
      </c>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row>
    <row r="71" spans="1:64" ht="25.5">
      <c r="A71" s="55" t="s">
        <v>89</v>
      </c>
      <c r="B71" s="55" t="s">
        <v>431</v>
      </c>
      <c r="C71" s="56">
        <v>45299</v>
      </c>
      <c r="D71" s="55" t="s">
        <v>432</v>
      </c>
      <c r="E71" s="57">
        <v>1559.22</v>
      </c>
      <c r="F71" s="55" t="s">
        <v>51</v>
      </c>
      <c r="G71" s="55" t="s">
        <v>49</v>
      </c>
      <c r="H71" s="57">
        <v>0</v>
      </c>
      <c r="I71" s="57">
        <v>0</v>
      </c>
      <c r="J71" s="57">
        <v>1559.22</v>
      </c>
      <c r="K71" s="57">
        <v>0</v>
      </c>
      <c r="L71" s="57">
        <f>(I71+J71)-K71</f>
        <v>1559.22</v>
      </c>
      <c r="M71" s="57">
        <v>0</v>
      </c>
      <c r="N71" s="56" t="s">
        <v>35</v>
      </c>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row>
    <row r="72" spans="1:64" ht="38.25">
      <c r="A72" s="55" t="s">
        <v>89</v>
      </c>
      <c r="B72" s="55" t="s">
        <v>439</v>
      </c>
      <c r="C72" s="56">
        <v>45250</v>
      </c>
      <c r="D72" s="55" t="s">
        <v>440</v>
      </c>
      <c r="E72" s="57">
        <v>221.22</v>
      </c>
      <c r="F72" s="55" t="s">
        <v>54</v>
      </c>
      <c r="G72" s="55" t="s">
        <v>55</v>
      </c>
      <c r="H72" s="57">
        <v>0</v>
      </c>
      <c r="I72" s="57">
        <v>0</v>
      </c>
      <c r="J72" s="57">
        <v>221.22</v>
      </c>
      <c r="K72" s="57">
        <v>0</v>
      </c>
      <c r="L72" s="57">
        <f>(I72+J72)-K72</f>
        <v>221.22</v>
      </c>
      <c r="M72" s="57">
        <v>221.22</v>
      </c>
      <c r="N72" s="56" t="s">
        <v>35</v>
      </c>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row>
    <row r="73" spans="1:64" ht="38.25">
      <c r="A73" s="55" t="s">
        <v>89</v>
      </c>
      <c r="B73" s="55" t="s">
        <v>439</v>
      </c>
      <c r="C73" s="56">
        <v>45250</v>
      </c>
      <c r="D73" s="55" t="s">
        <v>440</v>
      </c>
      <c r="E73" s="57">
        <v>2232.92</v>
      </c>
      <c r="F73" s="55" t="s">
        <v>51</v>
      </c>
      <c r="G73" s="55" t="s">
        <v>49</v>
      </c>
      <c r="H73" s="57">
        <v>0</v>
      </c>
      <c r="I73" s="57">
        <v>0</v>
      </c>
      <c r="J73" s="57">
        <v>2232.92</v>
      </c>
      <c r="K73" s="57">
        <v>0</v>
      </c>
      <c r="L73" s="57">
        <f>(I73+J73)-K73</f>
        <v>2232.92</v>
      </c>
      <c r="M73" s="57">
        <v>0</v>
      </c>
      <c r="N73" s="56" t="s">
        <v>35</v>
      </c>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row>
    <row r="74" spans="1:64" ht="25.5">
      <c r="A74" s="55" t="s">
        <v>92</v>
      </c>
      <c r="B74" s="55" t="s">
        <v>93</v>
      </c>
      <c r="C74" s="103">
        <v>42382</v>
      </c>
      <c r="D74" s="55">
        <v>20130906</v>
      </c>
      <c r="E74" s="57">
        <v>352363.64</v>
      </c>
      <c r="F74" s="55" t="s">
        <v>47</v>
      </c>
      <c r="G74" s="55" t="s">
        <v>82</v>
      </c>
      <c r="H74" s="57">
        <v>101574.22</v>
      </c>
      <c r="I74" s="57">
        <v>250789.42</v>
      </c>
      <c r="J74" s="57">
        <v>0</v>
      </c>
      <c r="K74" s="57">
        <v>250789.42</v>
      </c>
      <c r="L74" s="57">
        <f>(I74+J74)-K74</f>
        <v>0</v>
      </c>
      <c r="M74" s="57">
        <v>0</v>
      </c>
      <c r="N74" s="56">
        <v>45502</v>
      </c>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5"/>
    </row>
    <row r="75" spans="1:64" ht="38.25">
      <c r="A75" s="55" t="s">
        <v>92</v>
      </c>
      <c r="B75" s="55" t="s">
        <v>93</v>
      </c>
      <c r="C75" s="103">
        <v>43657</v>
      </c>
      <c r="D75" s="55">
        <v>20171008</v>
      </c>
      <c r="E75" s="57">
        <v>32268.15</v>
      </c>
      <c r="F75" s="55" t="s">
        <v>47</v>
      </c>
      <c r="G75" s="55" t="s">
        <v>67</v>
      </c>
      <c r="H75" s="57">
        <v>0</v>
      </c>
      <c r="I75" s="57">
        <v>32268.15</v>
      </c>
      <c r="J75" s="57">
        <v>0</v>
      </c>
      <c r="K75" s="57">
        <v>0</v>
      </c>
      <c r="L75" s="57">
        <f>(I75+J75)-K75</f>
        <v>32268.15</v>
      </c>
      <c r="M75" s="57">
        <v>32268.15</v>
      </c>
      <c r="N75" s="56">
        <v>45960</v>
      </c>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5"/>
    </row>
    <row r="76" spans="1:64" ht="25.5">
      <c r="A76" s="55" t="s">
        <v>92</v>
      </c>
      <c r="B76" s="55" t="s">
        <v>93</v>
      </c>
      <c r="C76" s="103">
        <v>43657</v>
      </c>
      <c r="D76" s="55">
        <v>20171008</v>
      </c>
      <c r="E76" s="57">
        <v>1473.2</v>
      </c>
      <c r="F76" s="55" t="s">
        <v>47</v>
      </c>
      <c r="G76" s="55" t="s">
        <v>68</v>
      </c>
      <c r="H76" s="57">
        <v>630</v>
      </c>
      <c r="I76" s="57">
        <v>843.2</v>
      </c>
      <c r="J76" s="57">
        <v>0</v>
      </c>
      <c r="K76" s="57">
        <v>0</v>
      </c>
      <c r="L76" s="57">
        <f>(I76+J76)-K76</f>
        <v>843.2</v>
      </c>
      <c r="M76" s="57">
        <v>0</v>
      </c>
      <c r="N76" s="56">
        <v>45960</v>
      </c>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5"/>
    </row>
    <row r="77" spans="1:64" ht="25.5">
      <c r="A77" s="55" t="s">
        <v>92</v>
      </c>
      <c r="B77" s="55" t="s">
        <v>93</v>
      </c>
      <c r="C77" s="103">
        <v>43657</v>
      </c>
      <c r="D77" s="55">
        <v>20171008</v>
      </c>
      <c r="E77" s="57">
        <v>49056.37</v>
      </c>
      <c r="F77" s="55" t="s">
        <v>47</v>
      </c>
      <c r="G77" s="55" t="s">
        <v>49</v>
      </c>
      <c r="H77" s="57">
        <v>0</v>
      </c>
      <c r="I77" s="57">
        <v>49056.37</v>
      </c>
      <c r="J77" s="57">
        <v>0</v>
      </c>
      <c r="K77" s="57">
        <v>0</v>
      </c>
      <c r="L77" s="57">
        <f>(I77+J77)-K77</f>
        <v>49056.37</v>
      </c>
      <c r="M77" s="57">
        <v>49056.37</v>
      </c>
      <c r="N77" s="56">
        <v>47786</v>
      </c>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5"/>
    </row>
    <row r="78" spans="1:64" ht="25.5">
      <c r="A78" s="55" t="s">
        <v>92</v>
      </c>
      <c r="B78" s="55" t="s">
        <v>94</v>
      </c>
      <c r="C78" s="56">
        <v>42494</v>
      </c>
      <c r="D78" s="55">
        <v>20151517</v>
      </c>
      <c r="E78" s="57">
        <v>21514.58</v>
      </c>
      <c r="F78" s="55" t="s">
        <v>47</v>
      </c>
      <c r="G78" s="55" t="s">
        <v>48</v>
      </c>
      <c r="H78" s="57">
        <v>0</v>
      </c>
      <c r="I78" s="57">
        <v>21514.58</v>
      </c>
      <c r="J78" s="57">
        <v>0</v>
      </c>
      <c r="K78" s="57">
        <v>15283.12</v>
      </c>
      <c r="L78" s="57">
        <f>(I78+J78)-K78</f>
        <v>6231.4600000000009</v>
      </c>
      <c r="M78" s="57">
        <v>0</v>
      </c>
      <c r="N78" s="56">
        <v>45595</v>
      </c>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5"/>
    </row>
    <row r="79" spans="1:64" ht="25.5">
      <c r="A79" s="55" t="s">
        <v>92</v>
      </c>
      <c r="B79" s="55" t="s">
        <v>94</v>
      </c>
      <c r="C79" s="56">
        <v>42494</v>
      </c>
      <c r="D79" s="55">
        <v>20151517</v>
      </c>
      <c r="E79" s="57">
        <v>18478.72</v>
      </c>
      <c r="F79" s="55" t="s">
        <v>51</v>
      </c>
      <c r="G79" s="55" t="s">
        <v>49</v>
      </c>
      <c r="H79" s="57">
        <v>0</v>
      </c>
      <c r="I79" s="57">
        <v>18478.72</v>
      </c>
      <c r="J79" s="57">
        <v>0</v>
      </c>
      <c r="K79" s="57">
        <v>0</v>
      </c>
      <c r="L79" s="57">
        <f>(I79+J79)-K79</f>
        <v>18478.72</v>
      </c>
      <c r="M79" s="57">
        <v>0</v>
      </c>
      <c r="N79" s="56">
        <v>47421</v>
      </c>
      <c r="O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B79" s="27"/>
      <c r="BC79" s="27"/>
      <c r="BD79" s="27"/>
      <c r="BE79" s="27"/>
      <c r="BF79" s="27"/>
      <c r="BG79" s="27"/>
      <c r="BH79" s="27"/>
      <c r="BI79" s="27"/>
      <c r="BJ79" s="27"/>
      <c r="BK79" s="27"/>
      <c r="BL79" s="25"/>
    </row>
    <row r="80" spans="1:64" ht="25.5">
      <c r="A80" s="55" t="s">
        <v>92</v>
      </c>
      <c r="B80" s="55" t="s">
        <v>95</v>
      </c>
      <c r="C80" s="56">
        <v>43276</v>
      </c>
      <c r="D80" s="55">
        <v>20171999</v>
      </c>
      <c r="E80" s="57">
        <v>14220.74</v>
      </c>
      <c r="F80" s="55" t="s">
        <v>47</v>
      </c>
      <c r="G80" s="55" t="s">
        <v>48</v>
      </c>
      <c r="H80" s="57">
        <v>0</v>
      </c>
      <c r="I80" s="57">
        <v>14220.74</v>
      </c>
      <c r="J80" s="57">
        <v>0</v>
      </c>
      <c r="K80" s="57">
        <v>0</v>
      </c>
      <c r="L80" s="57">
        <f>(I80+J80)-K80</f>
        <v>14220.74</v>
      </c>
      <c r="M80" s="57">
        <v>0</v>
      </c>
      <c r="N80" s="56" t="s">
        <v>35</v>
      </c>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5"/>
    </row>
    <row r="81" spans="1:64" ht="25.5">
      <c r="A81" s="55" t="s">
        <v>92</v>
      </c>
      <c r="B81" s="55" t="s">
        <v>95</v>
      </c>
      <c r="C81" s="56">
        <v>43276</v>
      </c>
      <c r="D81" s="55">
        <v>20171999</v>
      </c>
      <c r="E81" s="57">
        <v>51488.89</v>
      </c>
      <c r="F81" s="55" t="s">
        <v>47</v>
      </c>
      <c r="G81" s="55" t="s">
        <v>49</v>
      </c>
      <c r="H81" s="57">
        <v>51194.6</v>
      </c>
      <c r="I81" s="57">
        <v>294.29</v>
      </c>
      <c r="J81" s="57">
        <v>0</v>
      </c>
      <c r="K81" s="57">
        <v>0</v>
      </c>
      <c r="L81" s="57">
        <f>(I81+J81)-K81</f>
        <v>294.29</v>
      </c>
      <c r="M81" s="57">
        <v>294.29</v>
      </c>
      <c r="N81" s="56" t="s">
        <v>35</v>
      </c>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5"/>
    </row>
    <row r="82" spans="1:64" ht="38.25">
      <c r="A82" s="55" t="s">
        <v>92</v>
      </c>
      <c r="B82" s="55" t="s">
        <v>96</v>
      </c>
      <c r="C82" s="56">
        <v>44412</v>
      </c>
      <c r="D82" s="55" t="s">
        <v>97</v>
      </c>
      <c r="E82" s="57">
        <v>35422.77</v>
      </c>
      <c r="F82" s="55" t="s">
        <v>98</v>
      </c>
      <c r="G82" s="55" t="s">
        <v>48</v>
      </c>
      <c r="H82" s="57">
        <v>0</v>
      </c>
      <c r="I82" s="57">
        <v>35422.77</v>
      </c>
      <c r="J82" s="57">
        <v>0</v>
      </c>
      <c r="K82" s="57">
        <v>0</v>
      </c>
      <c r="L82" s="57">
        <f>(I82+J82)-K82</f>
        <v>35422.77</v>
      </c>
      <c r="M82" s="57">
        <v>0</v>
      </c>
      <c r="N82" s="56">
        <v>48379</v>
      </c>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5"/>
    </row>
    <row r="83" spans="1:64" ht="25.5">
      <c r="A83" s="8" t="s">
        <v>92</v>
      </c>
      <c r="B83" s="8" t="s">
        <v>394</v>
      </c>
      <c r="C83" s="92">
        <v>45506</v>
      </c>
      <c r="D83" s="8">
        <v>20222010</v>
      </c>
      <c r="E83" s="104">
        <v>18311.16</v>
      </c>
      <c r="F83" s="55" t="s">
        <v>47</v>
      </c>
      <c r="G83" s="55" t="s">
        <v>48</v>
      </c>
      <c r="H83" s="57">
        <v>0</v>
      </c>
      <c r="I83" s="57">
        <v>0</v>
      </c>
      <c r="J83" s="57">
        <v>18311.16</v>
      </c>
      <c r="K83" s="57">
        <v>0</v>
      </c>
      <c r="L83" s="57">
        <f>(I83+J83)-K83</f>
        <v>18311.16</v>
      </c>
      <c r="M83" s="57">
        <v>0</v>
      </c>
      <c r="N83" s="56">
        <v>47519</v>
      </c>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5"/>
    </row>
    <row r="84" spans="1:64" ht="25.5">
      <c r="A84" s="8" t="s">
        <v>92</v>
      </c>
      <c r="B84" s="8" t="s">
        <v>394</v>
      </c>
      <c r="C84" s="92">
        <v>45506</v>
      </c>
      <c r="D84" s="8">
        <v>20222010</v>
      </c>
      <c r="E84" s="104">
        <v>22323.06</v>
      </c>
      <c r="F84" s="55" t="s">
        <v>51</v>
      </c>
      <c r="G84" s="55" t="s">
        <v>49</v>
      </c>
      <c r="H84" s="57">
        <v>0</v>
      </c>
      <c r="I84" s="57">
        <v>0</v>
      </c>
      <c r="J84" s="57">
        <v>22323.06</v>
      </c>
      <c r="K84" s="57">
        <v>0</v>
      </c>
      <c r="L84" s="57">
        <f>(I84+J84)-K84</f>
        <v>22323.06</v>
      </c>
      <c r="M84" s="57">
        <v>0</v>
      </c>
      <c r="N84" s="56">
        <v>49345</v>
      </c>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5"/>
    </row>
    <row r="85" spans="1:64" ht="25.5">
      <c r="A85" s="8" t="s">
        <v>92</v>
      </c>
      <c r="B85" s="8" t="s">
        <v>394</v>
      </c>
      <c r="C85" s="92">
        <v>45506</v>
      </c>
      <c r="D85" s="8">
        <v>20222010</v>
      </c>
      <c r="E85" s="104">
        <v>591.22</v>
      </c>
      <c r="F85" s="55" t="s">
        <v>393</v>
      </c>
      <c r="G85" s="55" t="s">
        <v>391</v>
      </c>
      <c r="H85" s="57">
        <v>0</v>
      </c>
      <c r="I85" s="57">
        <v>0</v>
      </c>
      <c r="J85" s="57">
        <v>591.22</v>
      </c>
      <c r="K85" s="57">
        <v>0</v>
      </c>
      <c r="L85" s="57">
        <f>(I85+J85)-K85</f>
        <v>591.22</v>
      </c>
      <c r="M85" s="57">
        <v>0</v>
      </c>
      <c r="N85" s="56" t="s">
        <v>35</v>
      </c>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5"/>
    </row>
    <row r="86" spans="1:64" ht="25.5">
      <c r="A86" s="8" t="s">
        <v>92</v>
      </c>
      <c r="B86" s="8" t="s">
        <v>394</v>
      </c>
      <c r="C86" s="92">
        <v>45506</v>
      </c>
      <c r="D86" s="8">
        <v>20222010</v>
      </c>
      <c r="E86" s="104">
        <v>1548.54</v>
      </c>
      <c r="F86" s="55" t="s">
        <v>54</v>
      </c>
      <c r="G86" s="55" t="s">
        <v>55</v>
      </c>
      <c r="H86" s="57">
        <v>0</v>
      </c>
      <c r="I86" s="57">
        <v>0</v>
      </c>
      <c r="J86" s="57">
        <v>1548.54</v>
      </c>
      <c r="K86" s="57">
        <v>0</v>
      </c>
      <c r="L86" s="57">
        <f>(I86+J86)-K86</f>
        <v>1548.54</v>
      </c>
      <c r="M86" s="57">
        <v>1548.54</v>
      </c>
      <c r="N86" s="56" t="s">
        <v>35</v>
      </c>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5"/>
    </row>
    <row r="87" spans="1:64" ht="25.5">
      <c r="A87" s="55" t="s">
        <v>99</v>
      </c>
      <c r="B87" s="55" t="s">
        <v>100</v>
      </c>
      <c r="C87" s="56">
        <v>43475</v>
      </c>
      <c r="D87" s="55">
        <v>20181052</v>
      </c>
      <c r="E87" s="57">
        <v>18119.92</v>
      </c>
      <c r="F87" s="55" t="s">
        <v>47</v>
      </c>
      <c r="G87" s="55" t="s">
        <v>48</v>
      </c>
      <c r="H87" s="57">
        <v>2935.08</v>
      </c>
      <c r="I87" s="57">
        <v>15184.84</v>
      </c>
      <c r="J87" s="57">
        <v>0</v>
      </c>
      <c r="K87" s="57">
        <v>0</v>
      </c>
      <c r="L87" s="57">
        <f>(I87+J87)-K87</f>
        <v>15184.84</v>
      </c>
      <c r="M87" s="57">
        <v>0</v>
      </c>
      <c r="N87" s="56">
        <v>46195</v>
      </c>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5"/>
    </row>
    <row r="88" spans="1:64" ht="25.5">
      <c r="A88" s="55" t="s">
        <v>101</v>
      </c>
      <c r="B88" s="55" t="s">
        <v>100</v>
      </c>
      <c r="C88" s="56">
        <v>43475</v>
      </c>
      <c r="D88" s="55">
        <v>20181052</v>
      </c>
      <c r="E88" s="57">
        <v>22080.88</v>
      </c>
      <c r="F88" s="55" t="s">
        <v>51</v>
      </c>
      <c r="G88" s="55" t="s">
        <v>49</v>
      </c>
      <c r="H88" s="57">
        <v>0</v>
      </c>
      <c r="I88" s="57">
        <v>22080.88</v>
      </c>
      <c r="J88" s="57">
        <v>0</v>
      </c>
      <c r="K88" s="57">
        <v>22080.88</v>
      </c>
      <c r="L88" s="57">
        <f>(I88+J88)-K88</f>
        <v>0</v>
      </c>
      <c r="M88" s="57">
        <v>0</v>
      </c>
      <c r="N88" s="56">
        <v>48021</v>
      </c>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5"/>
    </row>
    <row r="89" spans="1:64" ht="25.5">
      <c r="A89" s="55" t="s">
        <v>102</v>
      </c>
      <c r="B89" s="55" t="s">
        <v>103</v>
      </c>
      <c r="C89" s="56">
        <v>40156</v>
      </c>
      <c r="D89" s="55">
        <v>20090853</v>
      </c>
      <c r="E89" s="57">
        <v>18372.64</v>
      </c>
      <c r="F89" s="55" t="s">
        <v>47</v>
      </c>
      <c r="G89" s="55" t="s">
        <v>48</v>
      </c>
      <c r="H89" s="57">
        <v>18372.64</v>
      </c>
      <c r="I89" s="57">
        <v>0</v>
      </c>
      <c r="J89" s="57">
        <v>0</v>
      </c>
      <c r="K89" s="57">
        <v>0</v>
      </c>
      <c r="L89" s="57">
        <f>(I89+J89)-K89</f>
        <v>0</v>
      </c>
      <c r="M89" s="57">
        <v>0</v>
      </c>
      <c r="N89" s="56" t="s">
        <v>35</v>
      </c>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5"/>
    </row>
    <row r="90" spans="1:64" ht="25.5">
      <c r="A90" s="55" t="s">
        <v>104</v>
      </c>
      <c r="B90" s="55" t="s">
        <v>105</v>
      </c>
      <c r="C90" s="56">
        <v>39660</v>
      </c>
      <c r="D90" s="55">
        <v>20080561</v>
      </c>
      <c r="E90" s="57">
        <v>15896.94</v>
      </c>
      <c r="F90" s="55" t="s">
        <v>47</v>
      </c>
      <c r="G90" s="55" t="s">
        <v>48</v>
      </c>
      <c r="H90" s="57">
        <v>3000</v>
      </c>
      <c r="I90" s="57">
        <v>12896.94</v>
      </c>
      <c r="J90" s="57">
        <v>0</v>
      </c>
      <c r="K90" s="57">
        <v>12896.94</v>
      </c>
      <c r="L90" s="57">
        <f>(I90+J90)-K90</f>
        <v>0</v>
      </c>
      <c r="M90" s="57">
        <v>12896.94</v>
      </c>
      <c r="N90" s="56" t="s">
        <v>35</v>
      </c>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5"/>
    </row>
    <row r="91" spans="1:64" ht="25.5">
      <c r="A91" s="55" t="s">
        <v>106</v>
      </c>
      <c r="B91" s="55" t="s">
        <v>107</v>
      </c>
      <c r="C91" s="56">
        <v>41990</v>
      </c>
      <c r="D91" s="55">
        <v>20141634</v>
      </c>
      <c r="E91" s="57">
        <v>15000</v>
      </c>
      <c r="F91" s="55" t="s">
        <v>47</v>
      </c>
      <c r="G91" s="55" t="s">
        <v>48</v>
      </c>
      <c r="H91" s="57">
        <v>15000</v>
      </c>
      <c r="I91" s="57">
        <v>0</v>
      </c>
      <c r="J91" s="57">
        <v>0</v>
      </c>
      <c r="K91" s="57">
        <v>0</v>
      </c>
      <c r="L91" s="57">
        <f>(I91+J91)-K91</f>
        <v>0</v>
      </c>
      <c r="M91" s="57">
        <v>0</v>
      </c>
      <c r="N91" s="56" t="s">
        <v>35</v>
      </c>
      <c r="O91" s="26"/>
      <c r="P91" s="26"/>
      <c r="Q91" s="26"/>
      <c r="R91" s="26"/>
      <c r="S91" s="26"/>
      <c r="T91" s="26"/>
      <c r="U91" s="26"/>
      <c r="V91" s="5"/>
      <c r="W91" s="26"/>
      <c r="X91" s="5"/>
      <c r="Y91" s="26"/>
      <c r="Z91" s="26"/>
      <c r="AA91" s="26"/>
      <c r="AB91" s="5"/>
      <c r="AC91" s="26"/>
      <c r="AD91" s="26"/>
      <c r="AE91" s="26"/>
      <c r="AF91" s="26"/>
      <c r="AG91" s="26"/>
      <c r="AH91" s="26"/>
      <c r="AI91" s="5"/>
      <c r="AJ91" s="26"/>
      <c r="AK91" s="26"/>
      <c r="AL91" s="26"/>
      <c r="AM91" s="26"/>
      <c r="AN91" s="26"/>
      <c r="AO91" s="26"/>
      <c r="AP91" s="26"/>
      <c r="AQ91" s="26"/>
      <c r="AR91" s="26"/>
      <c r="AS91" s="26"/>
      <c r="AT91" s="26"/>
      <c r="AU91" s="26"/>
      <c r="AV91" s="5"/>
      <c r="AW91" s="26"/>
      <c r="AX91" s="5"/>
      <c r="AY91" s="26"/>
      <c r="AZ91" s="26"/>
      <c r="BA91" s="26"/>
      <c r="BB91" s="26"/>
      <c r="BC91" s="26"/>
      <c r="BD91" s="26"/>
      <c r="BE91" s="5"/>
      <c r="BF91" s="26"/>
      <c r="BG91" s="26"/>
      <c r="BH91" s="26"/>
      <c r="BI91" s="26"/>
      <c r="BJ91" s="26"/>
      <c r="BK91" s="26"/>
      <c r="BL91" s="15"/>
    </row>
    <row r="92" spans="1:14" ht="25.5">
      <c r="A92" s="55" t="s">
        <v>106</v>
      </c>
      <c r="B92" s="55" t="s">
        <v>108</v>
      </c>
      <c r="C92" s="56">
        <v>42283</v>
      </c>
      <c r="D92" s="55">
        <v>20141134</v>
      </c>
      <c r="E92" s="57">
        <v>142930.23</v>
      </c>
      <c r="F92" s="55" t="s">
        <v>47</v>
      </c>
      <c r="G92" s="55" t="s">
        <v>48</v>
      </c>
      <c r="H92" s="57">
        <v>142847.68</v>
      </c>
      <c r="I92" s="57">
        <v>82.55</v>
      </c>
      <c r="J92" s="57">
        <v>0</v>
      </c>
      <c r="K92" s="57">
        <v>0</v>
      </c>
      <c r="L92" s="57">
        <f>(I92+J92)-K92</f>
        <v>82.55</v>
      </c>
      <c r="M92" s="57">
        <v>0</v>
      </c>
      <c r="N92" s="56" t="s">
        <v>35</v>
      </c>
    </row>
    <row r="93" spans="1:14" ht="38.25">
      <c r="A93" s="55" t="s">
        <v>109</v>
      </c>
      <c r="B93" s="55" t="s">
        <v>110</v>
      </c>
      <c r="C93" s="56">
        <v>42992</v>
      </c>
      <c r="D93" s="55">
        <v>20161770</v>
      </c>
      <c r="E93" s="57">
        <v>247792.81</v>
      </c>
      <c r="F93" s="55" t="s">
        <v>47</v>
      </c>
      <c r="G93" s="55" t="s">
        <v>67</v>
      </c>
      <c r="H93" s="57">
        <v>160317.61</v>
      </c>
      <c r="I93" s="57">
        <v>87475.2</v>
      </c>
      <c r="J93" s="57">
        <v>0</v>
      </c>
      <c r="K93" s="57">
        <v>0</v>
      </c>
      <c r="L93" s="57">
        <f>(I93+J93)-K93</f>
        <v>87475.2</v>
      </c>
      <c r="M93" s="57">
        <v>87475.2</v>
      </c>
      <c r="N93" s="56">
        <v>45574</v>
      </c>
    </row>
    <row r="94" spans="1:14" ht="25.5">
      <c r="A94" s="55" t="s">
        <v>109</v>
      </c>
      <c r="B94" s="55" t="s">
        <v>110</v>
      </c>
      <c r="C94" s="56">
        <v>42992</v>
      </c>
      <c r="D94" s="55">
        <v>20161770</v>
      </c>
      <c r="E94" s="57">
        <v>288919.9</v>
      </c>
      <c r="F94" s="55" t="s">
        <v>51</v>
      </c>
      <c r="G94" s="55" t="s">
        <v>49</v>
      </c>
      <c r="H94" s="57">
        <v>169604.42</v>
      </c>
      <c r="I94" s="57">
        <v>119315.48</v>
      </c>
      <c r="J94" s="57">
        <v>0</v>
      </c>
      <c r="K94" s="57">
        <v>119315.48</v>
      </c>
      <c r="L94" s="57">
        <f>(I94+J94)-K94</f>
        <v>0</v>
      </c>
      <c r="M94" s="57">
        <v>0</v>
      </c>
      <c r="N94" s="56">
        <v>47400</v>
      </c>
    </row>
    <row r="95" spans="1:14" ht="38.25">
      <c r="A95" s="55" t="s">
        <v>109</v>
      </c>
      <c r="B95" s="55" t="s">
        <v>111</v>
      </c>
      <c r="C95" s="56">
        <v>43104</v>
      </c>
      <c r="D95" s="55">
        <v>20170707</v>
      </c>
      <c r="E95" s="57">
        <v>13215.58</v>
      </c>
      <c r="F95" s="55" t="s">
        <v>47</v>
      </c>
      <c r="G95" s="55" t="s">
        <v>67</v>
      </c>
      <c r="H95" s="57">
        <v>0</v>
      </c>
      <c r="I95" s="57">
        <v>13215.58</v>
      </c>
      <c r="J95" s="57">
        <v>0</v>
      </c>
      <c r="K95" s="57">
        <v>0</v>
      </c>
      <c r="L95" s="57">
        <f>(I95+J95)-K95</f>
        <v>13215.58</v>
      </c>
      <c r="M95" s="57">
        <v>0</v>
      </c>
      <c r="N95" s="56">
        <v>46167</v>
      </c>
    </row>
    <row r="96" spans="1:14" ht="25.5">
      <c r="A96" s="55" t="s">
        <v>109</v>
      </c>
      <c r="B96" s="55" t="s">
        <v>111</v>
      </c>
      <c r="C96" s="56">
        <v>43104</v>
      </c>
      <c r="D96" s="55">
        <v>20170707</v>
      </c>
      <c r="E96" s="57">
        <v>16712.79</v>
      </c>
      <c r="F96" s="55" t="s">
        <v>47</v>
      </c>
      <c r="G96" s="55" t="s">
        <v>49</v>
      </c>
      <c r="H96" s="57">
        <v>3540</v>
      </c>
      <c r="I96" s="57">
        <v>13172.79</v>
      </c>
      <c r="J96" s="57">
        <v>0</v>
      </c>
      <c r="K96" s="57">
        <v>0</v>
      </c>
      <c r="L96" s="57">
        <f>(I96+J96)-K96</f>
        <v>13172.79</v>
      </c>
      <c r="M96" s="57">
        <v>0</v>
      </c>
      <c r="N96" s="56">
        <v>47993</v>
      </c>
    </row>
    <row r="97" spans="1:14" ht="38.25">
      <c r="A97" s="55" t="s">
        <v>109</v>
      </c>
      <c r="B97" s="55" t="s">
        <v>112</v>
      </c>
      <c r="C97" s="56">
        <v>43157</v>
      </c>
      <c r="D97" s="55">
        <v>20170409</v>
      </c>
      <c r="E97" s="57">
        <v>135623.55</v>
      </c>
      <c r="F97" s="55" t="s">
        <v>47</v>
      </c>
      <c r="G97" s="55" t="s">
        <v>67</v>
      </c>
      <c r="H97" s="57">
        <v>42341.15</v>
      </c>
      <c r="I97" s="57">
        <v>93282.4</v>
      </c>
      <c r="J97" s="57">
        <v>0</v>
      </c>
      <c r="K97" s="57">
        <v>0</v>
      </c>
      <c r="L97" s="57">
        <f>(I97+J97)-K97</f>
        <v>93282.4</v>
      </c>
      <c r="M97" s="57">
        <v>0</v>
      </c>
      <c r="N97" s="56">
        <v>46202</v>
      </c>
    </row>
    <row r="98" spans="1:14" ht="25.5">
      <c r="A98" s="55" t="s">
        <v>109</v>
      </c>
      <c r="B98" s="55" t="s">
        <v>112</v>
      </c>
      <c r="C98" s="56">
        <v>43157</v>
      </c>
      <c r="D98" s="55">
        <v>20170409</v>
      </c>
      <c r="E98" s="57">
        <v>63044.53</v>
      </c>
      <c r="F98" s="55" t="s">
        <v>113</v>
      </c>
      <c r="G98" s="55" t="s">
        <v>49</v>
      </c>
      <c r="H98" s="57">
        <v>0</v>
      </c>
      <c r="I98" s="57">
        <v>62044.53</v>
      </c>
      <c r="J98" s="57">
        <v>0</v>
      </c>
      <c r="K98" s="57">
        <v>62044.53</v>
      </c>
      <c r="L98" s="57">
        <f>(I98+J98)-K98</f>
        <v>0</v>
      </c>
      <c r="M98" s="57">
        <v>0</v>
      </c>
      <c r="N98" s="56">
        <v>48087</v>
      </c>
    </row>
    <row r="99" spans="1:14" ht="25.5">
      <c r="A99" s="55" t="s">
        <v>109</v>
      </c>
      <c r="B99" s="55" t="s">
        <v>110</v>
      </c>
      <c r="C99" s="56">
        <v>42992</v>
      </c>
      <c r="D99" s="55">
        <v>20161770</v>
      </c>
      <c r="E99" s="57">
        <v>334251.6</v>
      </c>
      <c r="F99" s="55" t="s">
        <v>47</v>
      </c>
      <c r="G99" s="55" t="s">
        <v>48</v>
      </c>
      <c r="H99" s="57">
        <v>0</v>
      </c>
      <c r="I99" s="57">
        <v>334251.6</v>
      </c>
      <c r="J99" s="57">
        <v>0</v>
      </c>
      <c r="K99" s="57">
        <v>0</v>
      </c>
      <c r="L99" s="57">
        <f>(I99+J99)-K99</f>
        <v>334251.6</v>
      </c>
      <c r="M99" s="57">
        <v>0</v>
      </c>
      <c r="N99" s="56">
        <v>46562</v>
      </c>
    </row>
    <row r="100" spans="1:14" ht="25.5">
      <c r="A100" s="55" t="s">
        <v>109</v>
      </c>
      <c r="B100" s="55" t="s">
        <v>110</v>
      </c>
      <c r="C100" s="56">
        <v>42992</v>
      </c>
      <c r="D100" s="55">
        <v>20161770</v>
      </c>
      <c r="E100" s="57">
        <v>281009.24</v>
      </c>
      <c r="F100" s="55" t="s">
        <v>51</v>
      </c>
      <c r="G100" s="55" t="s">
        <v>49</v>
      </c>
      <c r="H100" s="57">
        <v>0</v>
      </c>
      <c r="I100" s="57">
        <v>281009.24</v>
      </c>
      <c r="J100" s="57">
        <v>0</v>
      </c>
      <c r="K100" s="57">
        <v>281009.24</v>
      </c>
      <c r="L100" s="57">
        <f>(I100+J100)-K100</f>
        <v>0</v>
      </c>
      <c r="M100" s="57">
        <v>0</v>
      </c>
      <c r="N100" s="56">
        <v>48389</v>
      </c>
    </row>
    <row r="101" spans="1:14" ht="25.5">
      <c r="A101" s="55" t="s">
        <v>109</v>
      </c>
      <c r="B101" s="55" t="s">
        <v>110</v>
      </c>
      <c r="C101" s="56">
        <v>42992</v>
      </c>
      <c r="D101" s="55">
        <v>20161770</v>
      </c>
      <c r="E101" s="57">
        <v>286488.53</v>
      </c>
      <c r="F101" s="55" t="s">
        <v>51</v>
      </c>
      <c r="G101" s="55" t="s">
        <v>49</v>
      </c>
      <c r="H101" s="57">
        <v>0</v>
      </c>
      <c r="I101" s="57">
        <v>286488.53</v>
      </c>
      <c r="J101" s="57">
        <v>0</v>
      </c>
      <c r="K101" s="57">
        <v>286488.53</v>
      </c>
      <c r="L101" s="57">
        <f>(I101+J101)-K101</f>
        <v>0</v>
      </c>
      <c r="M101" s="57">
        <v>0</v>
      </c>
      <c r="N101" s="56">
        <v>48534</v>
      </c>
    </row>
    <row r="102" spans="1:14" ht="25.5">
      <c r="A102" s="55" t="s">
        <v>109</v>
      </c>
      <c r="B102" s="55" t="s">
        <v>114</v>
      </c>
      <c r="C102" s="56">
        <v>44302</v>
      </c>
      <c r="D102" s="55">
        <v>20200187</v>
      </c>
      <c r="E102" s="57">
        <v>14449.01</v>
      </c>
      <c r="F102" s="55" t="s">
        <v>47</v>
      </c>
      <c r="G102" s="55" t="s">
        <v>48</v>
      </c>
      <c r="H102" s="57">
        <v>0</v>
      </c>
      <c r="I102" s="57">
        <v>14449.01</v>
      </c>
      <c r="J102" s="57">
        <v>0</v>
      </c>
      <c r="K102" s="57">
        <v>9124</v>
      </c>
      <c r="L102" s="57">
        <f>(I102+J102)-K102</f>
        <v>5325.01</v>
      </c>
      <c r="M102" s="57">
        <v>0</v>
      </c>
      <c r="N102" s="56">
        <v>46721</v>
      </c>
    </row>
    <row r="103" spans="1:14" ht="25.5">
      <c r="A103" s="55" t="s">
        <v>109</v>
      </c>
      <c r="B103" s="55" t="s">
        <v>114</v>
      </c>
      <c r="C103" s="56">
        <v>44302</v>
      </c>
      <c r="D103" s="55">
        <v>20200187</v>
      </c>
      <c r="E103" s="57">
        <v>17614.72</v>
      </c>
      <c r="F103" s="55" t="s">
        <v>51</v>
      </c>
      <c r="G103" s="55" t="s">
        <v>49</v>
      </c>
      <c r="H103" s="57">
        <v>0</v>
      </c>
      <c r="I103" s="57">
        <v>17614.72</v>
      </c>
      <c r="J103" s="57">
        <v>0</v>
      </c>
      <c r="K103" s="57">
        <v>17614.72</v>
      </c>
      <c r="L103" s="57">
        <f>(I103+J103)-K103</f>
        <v>0</v>
      </c>
      <c r="M103" s="57">
        <v>0</v>
      </c>
      <c r="N103" s="56">
        <v>48548</v>
      </c>
    </row>
    <row r="104" spans="1:14" ht="25.5">
      <c r="A104" s="55" t="s">
        <v>109</v>
      </c>
      <c r="B104" s="55" t="s">
        <v>115</v>
      </c>
      <c r="C104" s="56">
        <v>44313</v>
      </c>
      <c r="D104" s="55">
        <v>20191728</v>
      </c>
      <c r="E104" s="57">
        <v>15372.64</v>
      </c>
      <c r="F104" s="55" t="s">
        <v>51</v>
      </c>
      <c r="G104" s="55" t="s">
        <v>48</v>
      </c>
      <c r="H104" s="57">
        <v>0</v>
      </c>
      <c r="I104" s="57">
        <v>15372.64</v>
      </c>
      <c r="J104" s="57">
        <v>0</v>
      </c>
      <c r="K104" s="57">
        <v>0</v>
      </c>
      <c r="L104" s="57">
        <f>(I104+J104)-K104</f>
        <v>15372.64</v>
      </c>
      <c r="M104" s="57">
        <v>0</v>
      </c>
      <c r="N104" s="56" t="s">
        <v>35</v>
      </c>
    </row>
    <row r="105" spans="1:14" ht="25.5">
      <c r="A105" s="55" t="s">
        <v>109</v>
      </c>
      <c r="B105" s="55" t="s">
        <v>115</v>
      </c>
      <c r="C105" s="56">
        <v>44313</v>
      </c>
      <c r="D105" s="55">
        <v>20191728</v>
      </c>
      <c r="E105" s="57">
        <v>18740.87</v>
      </c>
      <c r="F105" s="55" t="s">
        <v>51</v>
      </c>
      <c r="G105" s="55" t="s">
        <v>49</v>
      </c>
      <c r="H105" s="57">
        <v>0</v>
      </c>
      <c r="I105" s="57">
        <v>18740.87</v>
      </c>
      <c r="J105" s="57">
        <v>0</v>
      </c>
      <c r="K105" s="57">
        <v>0</v>
      </c>
      <c r="L105" s="57">
        <f>(I105+J105)-K105</f>
        <v>18740.87</v>
      </c>
      <c r="M105" s="57">
        <v>0</v>
      </c>
      <c r="N105" s="56" t="s">
        <v>35</v>
      </c>
    </row>
    <row r="106" spans="1:14" ht="38.25">
      <c r="A106" s="55" t="s">
        <v>109</v>
      </c>
      <c r="B106" s="55" t="s">
        <v>435</v>
      </c>
      <c r="C106" s="56">
        <v>45488</v>
      </c>
      <c r="D106" s="55" t="s">
        <v>283</v>
      </c>
      <c r="E106" s="57">
        <v>221.22</v>
      </c>
      <c r="F106" s="55" t="s">
        <v>54</v>
      </c>
      <c r="G106" s="55" t="s">
        <v>55</v>
      </c>
      <c r="H106" s="57">
        <v>0</v>
      </c>
      <c r="I106" s="57">
        <v>0</v>
      </c>
      <c r="J106" s="57">
        <v>221.22</v>
      </c>
      <c r="K106" s="57">
        <v>0</v>
      </c>
      <c r="L106" s="57">
        <f>(I106+J106)-K106</f>
        <v>221.22</v>
      </c>
      <c r="M106" s="57">
        <v>221.22</v>
      </c>
      <c r="N106" s="56" t="s">
        <v>35</v>
      </c>
    </row>
    <row r="107" spans="1:14" ht="38.25">
      <c r="A107" s="55" t="s">
        <v>109</v>
      </c>
      <c r="B107" s="55" t="s">
        <v>435</v>
      </c>
      <c r="C107" s="56">
        <v>45488</v>
      </c>
      <c r="D107" s="55" t="s">
        <v>283</v>
      </c>
      <c r="E107" s="57">
        <v>1870.77</v>
      </c>
      <c r="F107" s="55" t="s">
        <v>51</v>
      </c>
      <c r="G107" s="55" t="s">
        <v>49</v>
      </c>
      <c r="H107" s="57">
        <v>0</v>
      </c>
      <c r="I107" s="57">
        <v>0</v>
      </c>
      <c r="J107" s="57">
        <v>1870.77</v>
      </c>
      <c r="K107" s="57">
        <v>0</v>
      </c>
      <c r="L107" s="57">
        <f>(I107+J107)-K107</f>
        <v>1870.77</v>
      </c>
      <c r="M107" s="57">
        <v>0</v>
      </c>
      <c r="N107" s="56" t="s">
        <v>35</v>
      </c>
    </row>
    <row r="108" spans="1:14" ht="25.5">
      <c r="A108" s="55" t="s">
        <v>109</v>
      </c>
      <c r="B108" s="55" t="s">
        <v>164</v>
      </c>
      <c r="C108" s="56">
        <v>45702</v>
      </c>
      <c r="D108" s="55" t="s">
        <v>233</v>
      </c>
      <c r="E108" s="57">
        <v>450</v>
      </c>
      <c r="F108" s="55" t="s">
        <v>393</v>
      </c>
      <c r="G108" s="55" t="s">
        <v>397</v>
      </c>
      <c r="H108" s="57">
        <v>0</v>
      </c>
      <c r="I108" s="57">
        <v>0</v>
      </c>
      <c r="J108" s="57">
        <v>450</v>
      </c>
      <c r="K108" s="57">
        <v>0</v>
      </c>
      <c r="L108" s="57">
        <f>(I108+J108)-K108</f>
        <v>450</v>
      </c>
      <c r="M108" s="57">
        <v>0</v>
      </c>
      <c r="N108" s="56" t="s">
        <v>35</v>
      </c>
    </row>
    <row r="109" spans="1:14" ht="38.25">
      <c r="A109" s="55" t="s">
        <v>116</v>
      </c>
      <c r="B109" s="55" t="s">
        <v>117</v>
      </c>
      <c r="C109" s="56">
        <v>43817</v>
      </c>
      <c r="D109" s="55">
        <v>20182043</v>
      </c>
      <c r="E109" s="57">
        <v>144412.9</v>
      </c>
      <c r="F109" s="55" t="s">
        <v>47</v>
      </c>
      <c r="G109" s="55" t="s">
        <v>48</v>
      </c>
      <c r="H109" s="57">
        <v>0</v>
      </c>
      <c r="I109" s="57">
        <v>144412.9</v>
      </c>
      <c r="J109" s="57">
        <v>0</v>
      </c>
      <c r="K109" s="57">
        <v>124995</v>
      </c>
      <c r="L109" s="57">
        <f>(I109+J109)-K109</f>
        <v>19417.899999999994</v>
      </c>
      <c r="M109" s="57">
        <v>124995</v>
      </c>
      <c r="N109" s="56">
        <v>47868</v>
      </c>
    </row>
    <row r="110" spans="1:14" ht="38.25">
      <c r="A110" s="55" t="s">
        <v>116</v>
      </c>
      <c r="B110" s="55" t="s">
        <v>117</v>
      </c>
      <c r="C110" s="56">
        <v>43817</v>
      </c>
      <c r="D110" s="55">
        <v>20182043</v>
      </c>
      <c r="E110" s="57">
        <v>175993.82</v>
      </c>
      <c r="F110" s="55" t="s">
        <v>51</v>
      </c>
      <c r="G110" s="55" t="s">
        <v>49</v>
      </c>
      <c r="H110" s="57">
        <v>39313.65</v>
      </c>
      <c r="I110" s="57">
        <v>136680.17</v>
      </c>
      <c r="J110" s="57">
        <v>0</v>
      </c>
      <c r="K110" s="57">
        <v>18500</v>
      </c>
      <c r="L110" s="57">
        <f>(I110+J110)-K110</f>
        <v>118180.17000000001</v>
      </c>
      <c r="M110" s="57">
        <v>15000</v>
      </c>
      <c r="N110" s="56">
        <v>47868</v>
      </c>
    </row>
    <row r="111" spans="1:14" ht="38.25">
      <c r="A111" s="55" t="s">
        <v>116</v>
      </c>
      <c r="B111" s="55" t="s">
        <v>437</v>
      </c>
      <c r="C111" s="56">
        <v>45555</v>
      </c>
      <c r="D111" s="55" t="s">
        <v>287</v>
      </c>
      <c r="E111" s="57">
        <v>73.74</v>
      </c>
      <c r="F111" s="55" t="s">
        <v>54</v>
      </c>
      <c r="G111" s="55" t="s">
        <v>55</v>
      </c>
      <c r="H111" s="57">
        <v>0</v>
      </c>
      <c r="I111" s="57">
        <v>0</v>
      </c>
      <c r="J111" s="57">
        <v>73.74</v>
      </c>
      <c r="K111" s="57">
        <v>0</v>
      </c>
      <c r="L111" s="57">
        <f>(I111+J111)-K111</f>
        <v>73.74</v>
      </c>
      <c r="M111" s="57">
        <v>73.74</v>
      </c>
      <c r="N111" s="56" t="s">
        <v>35</v>
      </c>
    </row>
    <row r="112" spans="1:14" ht="38.25">
      <c r="A112" s="55" t="s">
        <v>116</v>
      </c>
      <c r="B112" s="55" t="s">
        <v>437</v>
      </c>
      <c r="C112" s="56">
        <v>45555</v>
      </c>
      <c r="D112" s="55" t="s">
        <v>287</v>
      </c>
      <c r="E112" s="57">
        <v>394.86</v>
      </c>
      <c r="F112" s="55" t="s">
        <v>51</v>
      </c>
      <c r="G112" s="55" t="s">
        <v>49</v>
      </c>
      <c r="H112" s="57">
        <v>0</v>
      </c>
      <c r="I112" s="57">
        <v>0</v>
      </c>
      <c r="J112" s="57">
        <v>394.86</v>
      </c>
      <c r="K112" s="57">
        <v>0</v>
      </c>
      <c r="L112" s="57">
        <f>(I112+J112)-K112</f>
        <v>394.86</v>
      </c>
      <c r="M112" s="57">
        <v>0</v>
      </c>
      <c r="N112" s="56" t="s">
        <v>35</v>
      </c>
    </row>
    <row r="113" spans="1:14" ht="25.5">
      <c r="A113" s="55" t="s">
        <v>118</v>
      </c>
      <c r="B113" s="55" t="s">
        <v>119</v>
      </c>
      <c r="C113" s="56">
        <v>44988</v>
      </c>
      <c r="D113" s="55">
        <v>20211143</v>
      </c>
      <c r="E113" s="57">
        <v>225.63</v>
      </c>
      <c r="F113" s="55" t="s">
        <v>54</v>
      </c>
      <c r="G113" s="55" t="s">
        <v>55</v>
      </c>
      <c r="H113" s="57">
        <v>0</v>
      </c>
      <c r="I113" s="57">
        <v>225.63</v>
      </c>
      <c r="J113" s="57">
        <v>0</v>
      </c>
      <c r="K113" s="57">
        <v>0</v>
      </c>
      <c r="L113" s="57">
        <f>(I113+J113)-K113</f>
        <v>225.63</v>
      </c>
      <c r="M113" s="57">
        <v>225.63</v>
      </c>
      <c r="N113" s="56" t="s">
        <v>35</v>
      </c>
    </row>
    <row r="114" spans="1:14" ht="25.5">
      <c r="A114" s="55" t="s">
        <v>118</v>
      </c>
      <c r="B114" s="55" t="s">
        <v>119</v>
      </c>
      <c r="C114" s="56">
        <v>44988</v>
      </c>
      <c r="D114" s="55">
        <v>20211143</v>
      </c>
      <c r="E114" s="57">
        <v>1456.33</v>
      </c>
      <c r="F114" s="55" t="s">
        <v>51</v>
      </c>
      <c r="G114" s="55" t="s">
        <v>49</v>
      </c>
      <c r="H114" s="57">
        <v>0</v>
      </c>
      <c r="I114" s="57">
        <v>1456.33</v>
      </c>
      <c r="J114" s="57">
        <v>0</v>
      </c>
      <c r="K114" s="57">
        <v>0</v>
      </c>
      <c r="L114" s="57">
        <f>(I114+J114)-K114</f>
        <v>1456.33</v>
      </c>
      <c r="M114" s="57">
        <v>0</v>
      </c>
      <c r="N114" s="56" t="s">
        <v>35</v>
      </c>
    </row>
    <row r="115" spans="1:14" ht="25.5">
      <c r="A115" s="55" t="s">
        <v>120</v>
      </c>
      <c r="B115" s="55" t="s">
        <v>121</v>
      </c>
      <c r="C115" s="56">
        <v>41439</v>
      </c>
      <c r="D115" s="55">
        <v>20121604</v>
      </c>
      <c r="E115" s="57">
        <v>177209.06</v>
      </c>
      <c r="F115" s="55" t="s">
        <v>47</v>
      </c>
      <c r="G115" s="55" t="s">
        <v>48</v>
      </c>
      <c r="H115" s="57">
        <v>173071.36</v>
      </c>
      <c r="I115" s="57">
        <v>4137.7</v>
      </c>
      <c r="J115" s="57">
        <v>0</v>
      </c>
      <c r="K115" s="57">
        <v>0</v>
      </c>
      <c r="L115" s="57">
        <f>(I115+J115)-K115</f>
        <v>4137.7</v>
      </c>
      <c r="M115" s="57">
        <v>0</v>
      </c>
      <c r="N115" s="56" t="s">
        <v>35</v>
      </c>
    </row>
    <row r="116" spans="1:14" ht="25.5">
      <c r="A116" s="55" t="s">
        <v>122</v>
      </c>
      <c r="B116" s="55" t="s">
        <v>123</v>
      </c>
      <c r="C116" s="56">
        <v>44260</v>
      </c>
      <c r="D116" s="55">
        <v>20201592</v>
      </c>
      <c r="E116" s="57">
        <v>13588.33</v>
      </c>
      <c r="F116" s="55" t="s">
        <v>47</v>
      </c>
      <c r="G116" s="55" t="s">
        <v>48</v>
      </c>
      <c r="H116" s="57">
        <v>1505.4</v>
      </c>
      <c r="I116" s="57">
        <v>12082.93</v>
      </c>
      <c r="J116" s="57">
        <v>0</v>
      </c>
      <c r="K116" s="57">
        <v>0</v>
      </c>
      <c r="L116" s="57">
        <f>(I116+J116)-K116</f>
        <v>12082.93</v>
      </c>
      <c r="M116" s="57">
        <v>0</v>
      </c>
      <c r="N116" s="56">
        <v>46832</v>
      </c>
    </row>
    <row r="117" spans="1:14" ht="25.5">
      <c r="A117" s="55" t="s">
        <v>122</v>
      </c>
      <c r="B117" s="55" t="s">
        <v>123</v>
      </c>
      <c r="C117" s="56">
        <v>44260</v>
      </c>
      <c r="D117" s="55">
        <v>20201592</v>
      </c>
      <c r="E117" s="57">
        <v>16555.85</v>
      </c>
      <c r="F117" s="55" t="s">
        <v>51</v>
      </c>
      <c r="G117" s="55" t="s">
        <v>49</v>
      </c>
      <c r="H117" s="57">
        <v>0</v>
      </c>
      <c r="I117" s="57">
        <v>16555.85</v>
      </c>
      <c r="J117" s="57">
        <v>0</v>
      </c>
      <c r="K117" s="57">
        <v>16555.85</v>
      </c>
      <c r="L117" s="57">
        <f>(I117+J117)-K117</f>
        <v>0</v>
      </c>
      <c r="M117" s="57">
        <v>0</v>
      </c>
      <c r="N117" s="56">
        <v>48658</v>
      </c>
    </row>
    <row r="118" spans="1:14" ht="25.5">
      <c r="A118" s="55" t="s">
        <v>386</v>
      </c>
      <c r="B118" s="55" t="s">
        <v>387</v>
      </c>
      <c r="C118" s="56">
        <v>44440</v>
      </c>
      <c r="D118" s="55">
        <v>20201275</v>
      </c>
      <c r="E118" s="57">
        <v>11713.05</v>
      </c>
      <c r="F118" s="55" t="s">
        <v>47</v>
      </c>
      <c r="G118" s="55" t="s">
        <v>48</v>
      </c>
      <c r="H118" s="57">
        <v>0</v>
      </c>
      <c r="I118" s="57">
        <v>0</v>
      </c>
      <c r="J118" s="57">
        <v>11713.05</v>
      </c>
      <c r="K118" s="57">
        <v>0</v>
      </c>
      <c r="L118" s="57">
        <f>(I118+J118)-K118</f>
        <v>11713.05</v>
      </c>
      <c r="M118" s="57">
        <v>0</v>
      </c>
      <c r="N118" s="56">
        <v>49142</v>
      </c>
    </row>
    <row r="119" spans="1:14" ht="25.5">
      <c r="A119" s="55" t="s">
        <v>386</v>
      </c>
      <c r="B119" s="55" t="s">
        <v>387</v>
      </c>
      <c r="C119" s="56">
        <v>44440</v>
      </c>
      <c r="D119" s="55">
        <v>20201275</v>
      </c>
      <c r="E119" s="57">
        <v>14272.79</v>
      </c>
      <c r="F119" s="55" t="s">
        <v>51</v>
      </c>
      <c r="G119" s="55" t="s">
        <v>49</v>
      </c>
      <c r="H119" s="57">
        <v>0</v>
      </c>
      <c r="I119" s="57">
        <v>0</v>
      </c>
      <c r="J119" s="57">
        <v>14272.79</v>
      </c>
      <c r="K119" s="57">
        <v>0</v>
      </c>
      <c r="L119" s="57">
        <f>(I119+J119)-K119</f>
        <v>14272.79</v>
      </c>
      <c r="M119" s="57">
        <v>0</v>
      </c>
      <c r="N119" s="56">
        <v>49142</v>
      </c>
    </row>
    <row r="120" spans="1:14" ht="25.5">
      <c r="A120" s="55" t="s">
        <v>124</v>
      </c>
      <c r="B120" s="55" t="s">
        <v>125</v>
      </c>
      <c r="C120" s="56">
        <v>40150</v>
      </c>
      <c r="D120" s="55">
        <v>20090792</v>
      </c>
      <c r="E120" s="57">
        <v>19599.82</v>
      </c>
      <c r="F120" s="55" t="s">
        <v>47</v>
      </c>
      <c r="G120" s="55" t="s">
        <v>48</v>
      </c>
      <c r="H120" s="57">
        <v>19599.82</v>
      </c>
      <c r="I120" s="57">
        <v>0</v>
      </c>
      <c r="J120" s="57">
        <v>0</v>
      </c>
      <c r="K120" s="57">
        <v>0</v>
      </c>
      <c r="L120" s="57">
        <f>(I120+J120)-K120</f>
        <v>0</v>
      </c>
      <c r="M120" s="57">
        <v>0</v>
      </c>
      <c r="N120" s="56" t="s">
        <v>35</v>
      </c>
    </row>
    <row r="121" spans="1:14" ht="25.5">
      <c r="A121" s="55" t="s">
        <v>124</v>
      </c>
      <c r="B121" s="55" t="s">
        <v>126</v>
      </c>
      <c r="C121" s="56">
        <v>42198</v>
      </c>
      <c r="D121" s="55">
        <v>20150131</v>
      </c>
      <c r="E121" s="57">
        <v>30575.62</v>
      </c>
      <c r="F121" s="55" t="s">
        <v>47</v>
      </c>
      <c r="G121" s="55" t="s">
        <v>48</v>
      </c>
      <c r="H121" s="57">
        <v>30575.52</v>
      </c>
      <c r="I121" s="57">
        <v>0.1</v>
      </c>
      <c r="J121" s="57">
        <v>0</v>
      </c>
      <c r="K121" s="57">
        <v>0.1</v>
      </c>
      <c r="L121" s="57">
        <f>(I121+J121)-K121</f>
        <v>0</v>
      </c>
      <c r="M121" s="57">
        <v>0</v>
      </c>
      <c r="N121" s="56">
        <v>45033</v>
      </c>
    </row>
    <row r="122" spans="1:14" ht="25.5">
      <c r="A122" s="55" t="s">
        <v>124</v>
      </c>
      <c r="B122" s="55" t="s">
        <v>126</v>
      </c>
      <c r="C122" s="56">
        <v>42198</v>
      </c>
      <c r="D122" s="55">
        <v>20150131</v>
      </c>
      <c r="E122" s="57">
        <v>37247.67</v>
      </c>
      <c r="F122" s="55" t="s">
        <v>47</v>
      </c>
      <c r="G122" s="55" t="s">
        <v>49</v>
      </c>
      <c r="H122" s="57">
        <v>37247.67</v>
      </c>
      <c r="I122" s="57">
        <v>0</v>
      </c>
      <c r="J122" s="57">
        <v>0</v>
      </c>
      <c r="K122" s="57">
        <v>0</v>
      </c>
      <c r="L122" s="57">
        <f>(I122+J122)-K122</f>
        <v>0</v>
      </c>
      <c r="M122" s="57">
        <f>L122</f>
        <v>0</v>
      </c>
      <c r="N122" s="56">
        <v>45033</v>
      </c>
    </row>
    <row r="123" spans="1:14" ht="25.5">
      <c r="A123" s="55" t="s">
        <v>124</v>
      </c>
      <c r="B123" s="55" t="s">
        <v>127</v>
      </c>
      <c r="C123" s="56">
        <v>42901</v>
      </c>
      <c r="D123" s="55">
        <v>20170222</v>
      </c>
      <c r="E123" s="57">
        <v>10864.19</v>
      </c>
      <c r="F123" s="55" t="s">
        <v>47</v>
      </c>
      <c r="G123" s="55" t="s">
        <v>48</v>
      </c>
      <c r="H123" s="57">
        <v>10864.19</v>
      </c>
      <c r="I123" s="57">
        <v>0</v>
      </c>
      <c r="J123" s="57">
        <v>0</v>
      </c>
      <c r="K123" s="57">
        <v>0</v>
      </c>
      <c r="L123" s="57">
        <f>(I123+J123)-K123</f>
        <v>0</v>
      </c>
      <c r="M123" s="57">
        <v>0</v>
      </c>
      <c r="N123" s="56">
        <v>45139</v>
      </c>
    </row>
    <row r="124" spans="1:14" ht="25.5">
      <c r="A124" s="55" t="s">
        <v>124</v>
      </c>
      <c r="B124" s="55" t="s">
        <v>128</v>
      </c>
      <c r="C124" s="56">
        <v>42503</v>
      </c>
      <c r="D124" s="55">
        <v>20141955</v>
      </c>
      <c r="E124" s="57">
        <v>467756.03</v>
      </c>
      <c r="F124" s="55" t="s">
        <v>47</v>
      </c>
      <c r="G124" s="55" t="s">
        <v>48</v>
      </c>
      <c r="H124" s="57">
        <v>42623.78</v>
      </c>
      <c r="I124" s="57">
        <v>425132.25</v>
      </c>
      <c r="J124" s="57">
        <v>0</v>
      </c>
      <c r="K124" s="57">
        <v>0</v>
      </c>
      <c r="L124" s="57">
        <f>(I124+J124)-K124</f>
        <v>425132.25</v>
      </c>
      <c r="M124" s="57">
        <v>0</v>
      </c>
      <c r="N124" s="56">
        <v>46037</v>
      </c>
    </row>
    <row r="125" spans="1:14" ht="25.5">
      <c r="A125" s="55" t="s">
        <v>129</v>
      </c>
      <c r="B125" s="55" t="s">
        <v>130</v>
      </c>
      <c r="C125" s="56">
        <v>43173</v>
      </c>
      <c r="D125" s="55">
        <v>20171116</v>
      </c>
      <c r="E125" s="57">
        <v>2736.44</v>
      </c>
      <c r="F125" s="55" t="s">
        <v>47</v>
      </c>
      <c r="G125" s="55" t="s">
        <v>59</v>
      </c>
      <c r="H125" s="57">
        <v>2349</v>
      </c>
      <c r="I125" s="57">
        <v>387.44</v>
      </c>
      <c r="J125" s="57">
        <v>0</v>
      </c>
      <c r="K125" s="57">
        <v>387.44</v>
      </c>
      <c r="L125" s="57">
        <f>(I125+J125)-K125</f>
        <v>0</v>
      </c>
      <c r="M125" s="57">
        <v>0</v>
      </c>
      <c r="N125" s="56">
        <v>46434</v>
      </c>
    </row>
    <row r="126" spans="1:14" ht="25.5">
      <c r="A126" s="55" t="s">
        <v>129</v>
      </c>
      <c r="B126" s="55" t="s">
        <v>130</v>
      </c>
      <c r="C126" s="56">
        <v>43173</v>
      </c>
      <c r="D126" s="55">
        <v>20171116</v>
      </c>
      <c r="E126" s="57">
        <v>29339.18</v>
      </c>
      <c r="F126" s="55" t="s">
        <v>51</v>
      </c>
      <c r="G126" s="55" t="s">
        <v>49</v>
      </c>
      <c r="H126" s="57">
        <v>0</v>
      </c>
      <c r="I126" s="57">
        <v>29339.18</v>
      </c>
      <c r="J126" s="57">
        <v>0</v>
      </c>
      <c r="K126" s="57">
        <v>23478.18</v>
      </c>
      <c r="L126" s="57">
        <f>(I126+J126)-K126</f>
        <v>5861</v>
      </c>
      <c r="M126" s="57">
        <v>0</v>
      </c>
      <c r="N126" s="56">
        <v>48174</v>
      </c>
    </row>
    <row r="127" spans="1:14" ht="25.5">
      <c r="A127" s="55" t="s">
        <v>129</v>
      </c>
      <c r="B127" s="55" t="s">
        <v>381</v>
      </c>
      <c r="C127" s="56">
        <v>44222</v>
      </c>
      <c r="D127" s="55">
        <v>20181601</v>
      </c>
      <c r="E127" s="57">
        <v>670339.71</v>
      </c>
      <c r="F127" s="55" t="s">
        <v>382</v>
      </c>
      <c r="G127" s="55" t="s">
        <v>48</v>
      </c>
      <c r="H127" s="57">
        <v>0</v>
      </c>
      <c r="I127" s="57">
        <v>0</v>
      </c>
      <c r="J127" s="57">
        <v>670339.71</v>
      </c>
      <c r="K127" s="57">
        <v>0</v>
      </c>
      <c r="L127" s="57">
        <f>(I127+J127)-K127</f>
        <v>670339.71</v>
      </c>
      <c r="M127" s="57">
        <v>200000</v>
      </c>
      <c r="N127" s="56">
        <v>47269</v>
      </c>
    </row>
    <row r="128" spans="1:14" ht="25.5">
      <c r="A128" s="55" t="s">
        <v>131</v>
      </c>
      <c r="B128" s="55" t="s">
        <v>132</v>
      </c>
      <c r="C128" s="56">
        <v>43496</v>
      </c>
      <c r="D128" s="55">
        <v>20160395</v>
      </c>
      <c r="E128" s="57">
        <v>310510.72</v>
      </c>
      <c r="F128" s="55" t="s">
        <v>47</v>
      </c>
      <c r="G128" s="55" t="s">
        <v>48</v>
      </c>
      <c r="H128" s="57">
        <v>134468.24</v>
      </c>
      <c r="I128" s="57">
        <v>176042.48</v>
      </c>
      <c r="J128" s="57">
        <v>0</v>
      </c>
      <c r="K128" s="57">
        <v>0</v>
      </c>
      <c r="L128" s="57">
        <f>(I128+J128)-K128</f>
        <v>176042.48</v>
      </c>
      <c r="M128" s="57">
        <v>0</v>
      </c>
      <c r="N128" s="56">
        <v>47868</v>
      </c>
    </row>
    <row r="129" spans="1:14" ht="25.5">
      <c r="A129" s="55" t="s">
        <v>131</v>
      </c>
      <c r="B129" s="55" t="s">
        <v>133</v>
      </c>
      <c r="C129" s="56">
        <v>42670</v>
      </c>
      <c r="D129" s="55">
        <v>20150726</v>
      </c>
      <c r="E129" s="57">
        <v>17096.6</v>
      </c>
      <c r="F129" s="55" t="s">
        <v>47</v>
      </c>
      <c r="G129" s="55" t="s">
        <v>48</v>
      </c>
      <c r="H129" s="57">
        <v>0</v>
      </c>
      <c r="I129" s="57">
        <v>17096.6</v>
      </c>
      <c r="J129" s="57">
        <v>0</v>
      </c>
      <c r="K129" s="57">
        <v>17096.6</v>
      </c>
      <c r="L129" s="57">
        <f>(I129+J129)-K129</f>
        <v>0</v>
      </c>
      <c r="M129" s="57">
        <v>0</v>
      </c>
      <c r="N129" s="56">
        <v>46337</v>
      </c>
    </row>
    <row r="130" spans="1:14" ht="25.5">
      <c r="A130" s="55" t="s">
        <v>131</v>
      </c>
      <c r="B130" s="55" t="s">
        <v>133</v>
      </c>
      <c r="C130" s="56">
        <v>42670</v>
      </c>
      <c r="D130" s="55">
        <v>20150726</v>
      </c>
      <c r="E130" s="57">
        <v>16872.16</v>
      </c>
      <c r="F130" s="55" t="s">
        <v>47</v>
      </c>
      <c r="G130" s="55" t="s">
        <v>49</v>
      </c>
      <c r="H130" s="57">
        <v>9000</v>
      </c>
      <c r="I130" s="57">
        <v>7872.16</v>
      </c>
      <c r="J130" s="57">
        <v>0</v>
      </c>
      <c r="K130" s="57">
        <v>0</v>
      </c>
      <c r="L130" s="57">
        <f>(I130+J130)-K130</f>
        <v>7872.16</v>
      </c>
      <c r="M130" s="57">
        <v>7872.16</v>
      </c>
      <c r="N130" s="56">
        <v>48163</v>
      </c>
    </row>
    <row r="131" spans="1:14" ht="25.5">
      <c r="A131" s="55" t="s">
        <v>131</v>
      </c>
      <c r="B131" s="55" t="s">
        <v>134</v>
      </c>
      <c r="C131" s="56">
        <v>44218</v>
      </c>
      <c r="D131" s="55">
        <v>20171464</v>
      </c>
      <c r="E131" s="57">
        <v>423039.07</v>
      </c>
      <c r="F131" s="55" t="s">
        <v>47</v>
      </c>
      <c r="G131" s="55" t="s">
        <v>48</v>
      </c>
      <c r="H131" s="57">
        <v>15410</v>
      </c>
      <c r="I131" s="57">
        <v>407629.07</v>
      </c>
      <c r="J131" s="57">
        <v>0</v>
      </c>
      <c r="K131" s="57">
        <v>299246.88</v>
      </c>
      <c r="L131" s="57">
        <f>(I131+J131)-K131</f>
        <v>108382.19</v>
      </c>
      <c r="M131" s="57">
        <v>0</v>
      </c>
      <c r="N131" s="56">
        <v>46597</v>
      </c>
    </row>
    <row r="132" spans="1:14" ht="25.5">
      <c r="A132" s="55" t="s">
        <v>131</v>
      </c>
      <c r="B132" s="55" t="s">
        <v>135</v>
      </c>
      <c r="C132" s="56">
        <v>44218</v>
      </c>
      <c r="D132" s="55">
        <v>20171464</v>
      </c>
      <c r="E132" s="57">
        <v>265929.44</v>
      </c>
      <c r="F132" s="55" t="s">
        <v>47</v>
      </c>
      <c r="G132" s="55" t="s">
        <v>48</v>
      </c>
      <c r="H132" s="57">
        <v>0</v>
      </c>
      <c r="I132" s="57">
        <v>265929.44</v>
      </c>
      <c r="J132" s="57">
        <v>0</v>
      </c>
      <c r="K132" s="57">
        <v>0</v>
      </c>
      <c r="L132" s="57">
        <f>(I132+J132)-K132</f>
        <v>265929.44</v>
      </c>
      <c r="M132" s="57">
        <v>200000</v>
      </c>
      <c r="N132" s="56">
        <v>46931</v>
      </c>
    </row>
    <row r="133" spans="1:14" ht="25.5">
      <c r="A133" s="55" t="s">
        <v>131</v>
      </c>
      <c r="B133" s="55" t="s">
        <v>34</v>
      </c>
      <c r="C133" s="56">
        <v>43010</v>
      </c>
      <c r="D133" s="55">
        <v>20152081</v>
      </c>
      <c r="E133" s="57">
        <v>119860.4</v>
      </c>
      <c r="F133" s="55" t="s">
        <v>47</v>
      </c>
      <c r="G133" s="55" t="s">
        <v>48</v>
      </c>
      <c r="H133" s="57">
        <v>0</v>
      </c>
      <c r="I133" s="57">
        <v>0</v>
      </c>
      <c r="J133" s="57">
        <v>119860.4</v>
      </c>
      <c r="K133" s="57">
        <v>0</v>
      </c>
      <c r="L133" s="57">
        <f>(I133+J133)-K133</f>
        <v>119860.4</v>
      </c>
      <c r="M133" s="57">
        <v>0</v>
      </c>
      <c r="N133" s="56">
        <v>47468</v>
      </c>
    </row>
    <row r="134" spans="1:14" ht="25.5">
      <c r="A134" s="55" t="s">
        <v>131</v>
      </c>
      <c r="B134" s="55" t="s">
        <v>34</v>
      </c>
      <c r="C134" s="56">
        <v>43010</v>
      </c>
      <c r="D134" s="55">
        <v>20152081</v>
      </c>
      <c r="E134" s="57">
        <v>21032.37</v>
      </c>
      <c r="F134" s="55" t="s">
        <v>51</v>
      </c>
      <c r="G134" s="55" t="s">
        <v>49</v>
      </c>
      <c r="H134" s="57">
        <v>0</v>
      </c>
      <c r="I134" s="57">
        <v>0</v>
      </c>
      <c r="J134" s="57">
        <v>21032.37</v>
      </c>
      <c r="K134" s="57">
        <v>0</v>
      </c>
      <c r="L134" s="57">
        <f>(I134+J134)-K134</f>
        <v>21032.37</v>
      </c>
      <c r="M134" s="57">
        <v>0</v>
      </c>
      <c r="N134" s="56">
        <v>49294</v>
      </c>
    </row>
    <row r="135" spans="1:14" ht="25.5">
      <c r="A135" s="55" t="s">
        <v>136</v>
      </c>
      <c r="B135" s="55" t="s">
        <v>121</v>
      </c>
      <c r="C135" s="56">
        <v>42789</v>
      </c>
      <c r="D135" s="55">
        <v>20151061</v>
      </c>
      <c r="E135" s="57">
        <v>41512.59</v>
      </c>
      <c r="F135" s="55" t="s">
        <v>47</v>
      </c>
      <c r="G135" s="55" t="s">
        <v>137</v>
      </c>
      <c r="H135" s="57">
        <v>41512.59</v>
      </c>
      <c r="I135" s="57">
        <v>0</v>
      </c>
      <c r="J135" s="57">
        <v>0</v>
      </c>
      <c r="K135" s="57">
        <v>0</v>
      </c>
      <c r="L135" s="57">
        <f>(I135+J135)-K135</f>
        <v>0</v>
      </c>
      <c r="M135" s="57">
        <v>0</v>
      </c>
      <c r="N135" s="56">
        <v>44853</v>
      </c>
    </row>
    <row r="136" spans="1:14" ht="25.5">
      <c r="A136" s="55" t="s">
        <v>136</v>
      </c>
      <c r="B136" s="55" t="s">
        <v>121</v>
      </c>
      <c r="C136" s="56">
        <v>42789</v>
      </c>
      <c r="D136" s="55">
        <v>20151061</v>
      </c>
      <c r="E136" s="57">
        <v>8037.25</v>
      </c>
      <c r="F136" s="55" t="s">
        <v>51</v>
      </c>
      <c r="G136" s="55" t="s">
        <v>49</v>
      </c>
      <c r="H136" s="57">
        <v>4123</v>
      </c>
      <c r="I136" s="57">
        <v>3914.25</v>
      </c>
      <c r="J136" s="57">
        <v>0</v>
      </c>
      <c r="K136" s="57">
        <v>0</v>
      </c>
      <c r="L136" s="57">
        <f>(I136+J136)-K136</f>
        <v>3914.25</v>
      </c>
      <c r="M136" s="57">
        <v>3914.25</v>
      </c>
      <c r="N136" s="56">
        <v>47555</v>
      </c>
    </row>
    <row r="137" spans="1:14" ht="25.5">
      <c r="A137" s="55" t="s">
        <v>136</v>
      </c>
      <c r="B137" s="55" t="s">
        <v>395</v>
      </c>
      <c r="C137" s="56">
        <v>45645</v>
      </c>
      <c r="D137" s="55">
        <v>20220887</v>
      </c>
      <c r="E137" s="57">
        <v>1643.34</v>
      </c>
      <c r="F137" s="55" t="s">
        <v>393</v>
      </c>
      <c r="G137" s="55" t="s">
        <v>391</v>
      </c>
      <c r="H137" s="57">
        <v>0</v>
      </c>
      <c r="I137" s="57">
        <v>0</v>
      </c>
      <c r="J137" s="57">
        <v>1643.34</v>
      </c>
      <c r="K137" s="57">
        <v>0</v>
      </c>
      <c r="L137" s="57">
        <f>(I137+J137)-K137</f>
        <v>1643.34</v>
      </c>
      <c r="M137" s="57">
        <v>0</v>
      </c>
      <c r="N137" s="56" t="s">
        <v>35</v>
      </c>
    </row>
    <row r="138" spans="1:14" ht="25.5">
      <c r="A138" s="55" t="s">
        <v>136</v>
      </c>
      <c r="B138" s="55" t="s">
        <v>395</v>
      </c>
      <c r="C138" s="56">
        <v>45645</v>
      </c>
      <c r="D138" s="55">
        <v>20220887</v>
      </c>
      <c r="E138" s="57">
        <v>5972.94</v>
      </c>
      <c r="F138" s="55" t="s">
        <v>54</v>
      </c>
      <c r="G138" s="55" t="s">
        <v>55</v>
      </c>
      <c r="H138" s="57">
        <v>0</v>
      </c>
      <c r="I138" s="57">
        <v>0</v>
      </c>
      <c r="J138" s="57">
        <v>5972.94</v>
      </c>
      <c r="K138" s="57">
        <v>0</v>
      </c>
      <c r="L138" s="57">
        <f>(I138+J138)-K138</f>
        <v>5972.94</v>
      </c>
      <c r="M138" s="57">
        <v>5972.94</v>
      </c>
      <c r="N138" s="56" t="s">
        <v>35</v>
      </c>
    </row>
    <row r="139" spans="1:14" ht="25.5">
      <c r="A139" s="55" t="s">
        <v>138</v>
      </c>
      <c r="B139" s="55" t="s">
        <v>139</v>
      </c>
      <c r="C139" s="56">
        <v>42121</v>
      </c>
      <c r="D139" s="55">
        <v>20141650</v>
      </c>
      <c r="E139" s="57">
        <v>22444</v>
      </c>
      <c r="F139" s="55" t="s">
        <v>47</v>
      </c>
      <c r="G139" s="55" t="s">
        <v>48</v>
      </c>
      <c r="H139" s="57">
        <v>7453.58</v>
      </c>
      <c r="I139" s="57">
        <v>14990.42</v>
      </c>
      <c r="J139" s="57">
        <v>0</v>
      </c>
      <c r="K139" s="57">
        <v>0</v>
      </c>
      <c r="L139" s="57">
        <f>(I139+J139)-K139</f>
        <v>14990.42</v>
      </c>
      <c r="M139" s="57">
        <v>0</v>
      </c>
      <c r="N139" s="56">
        <v>46147</v>
      </c>
    </row>
    <row r="140" spans="1:14" ht="25.5">
      <c r="A140" s="55" t="s">
        <v>140</v>
      </c>
      <c r="B140" s="55" t="s">
        <v>141</v>
      </c>
      <c r="C140" s="56">
        <v>42278</v>
      </c>
      <c r="D140" s="55">
        <v>20151129</v>
      </c>
      <c r="E140" s="57">
        <v>65000</v>
      </c>
      <c r="F140" s="55" t="s">
        <v>47</v>
      </c>
      <c r="G140" s="55" t="s">
        <v>82</v>
      </c>
      <c r="H140" s="57">
        <v>7500</v>
      </c>
      <c r="I140" s="57">
        <v>57500</v>
      </c>
      <c r="J140" s="57">
        <v>0</v>
      </c>
      <c r="K140" s="57">
        <v>0</v>
      </c>
      <c r="L140" s="57">
        <f>(I140+J140)-K140</f>
        <v>57500</v>
      </c>
      <c r="M140" s="57">
        <v>0</v>
      </c>
      <c r="N140" s="56" t="s">
        <v>35</v>
      </c>
    </row>
    <row r="141" spans="1:14" ht="25.5">
      <c r="A141" s="55" t="s">
        <v>433</v>
      </c>
      <c r="B141" s="55" t="s">
        <v>434</v>
      </c>
      <c r="C141" s="56">
        <v>45413</v>
      </c>
      <c r="D141" s="55">
        <v>20220138</v>
      </c>
      <c r="E141" s="57">
        <v>663.66</v>
      </c>
      <c r="F141" s="55" t="s">
        <v>54</v>
      </c>
      <c r="G141" s="55" t="s">
        <v>55</v>
      </c>
      <c r="H141" s="57">
        <v>0</v>
      </c>
      <c r="I141" s="57">
        <v>0</v>
      </c>
      <c r="J141" s="57">
        <v>663.66</v>
      </c>
      <c r="K141" s="57">
        <v>0</v>
      </c>
      <c r="L141" s="57">
        <f>(I141+J141)-K141</f>
        <v>663.66</v>
      </c>
      <c r="M141" s="57">
        <v>663.66</v>
      </c>
      <c r="N141" s="56"/>
    </row>
    <row r="142" spans="1:14" ht="25.5">
      <c r="A142" s="55" t="s">
        <v>433</v>
      </c>
      <c r="B142" s="55" t="s">
        <v>434</v>
      </c>
      <c r="C142" s="56">
        <v>45413</v>
      </c>
      <c r="D142" s="55">
        <v>20220138</v>
      </c>
      <c r="E142" s="57">
        <v>4366.11</v>
      </c>
      <c r="F142" s="55" t="s">
        <v>51</v>
      </c>
      <c r="G142" s="55" t="s">
        <v>49</v>
      </c>
      <c r="H142" s="57">
        <v>0</v>
      </c>
      <c r="I142" s="57">
        <v>0</v>
      </c>
      <c r="J142" s="57">
        <v>4366.11</v>
      </c>
      <c r="K142" s="57">
        <v>0</v>
      </c>
      <c r="L142" s="57">
        <f>(I142+J142)-K142</f>
        <v>4366.11</v>
      </c>
      <c r="M142" s="57">
        <v>0</v>
      </c>
      <c r="N142" s="56"/>
    </row>
    <row r="143" spans="1:14" ht="38.25">
      <c r="A143" s="55" t="s">
        <v>142</v>
      </c>
      <c r="B143" s="55" t="s">
        <v>143</v>
      </c>
      <c r="C143" s="56">
        <v>42597</v>
      </c>
      <c r="D143" s="55">
        <v>20150991</v>
      </c>
      <c r="E143" s="57">
        <v>175000</v>
      </c>
      <c r="F143" s="55" t="s">
        <v>51</v>
      </c>
      <c r="G143" s="55" t="s">
        <v>144</v>
      </c>
      <c r="H143" s="57">
        <v>19050</v>
      </c>
      <c r="I143" s="57">
        <v>155950</v>
      </c>
      <c r="J143" s="57">
        <v>0</v>
      </c>
      <c r="K143" s="57">
        <v>0</v>
      </c>
      <c r="L143" s="57">
        <f>(I143+J143)-K143</f>
        <v>155950</v>
      </c>
      <c r="M143" s="57">
        <v>0</v>
      </c>
      <c r="N143" s="56" t="s">
        <v>35</v>
      </c>
    </row>
    <row r="144" spans="1:14" ht="38.25">
      <c r="A144" s="55" t="s">
        <v>142</v>
      </c>
      <c r="B144" s="55" t="s">
        <v>143</v>
      </c>
      <c r="C144" s="56">
        <v>43573</v>
      </c>
      <c r="D144" s="55">
        <v>20171221</v>
      </c>
      <c r="E144" s="57">
        <v>70424.24</v>
      </c>
      <c r="F144" s="55" t="s">
        <v>51</v>
      </c>
      <c r="G144" s="55" t="s">
        <v>144</v>
      </c>
      <c r="H144" s="57">
        <v>0</v>
      </c>
      <c r="I144" s="57">
        <v>70424.24</v>
      </c>
      <c r="J144" s="57">
        <v>0</v>
      </c>
      <c r="K144" s="57">
        <v>0</v>
      </c>
      <c r="L144" s="57">
        <f>(I144+J144)-K144</f>
        <v>70424.24</v>
      </c>
      <c r="M144" s="57">
        <v>0</v>
      </c>
      <c r="N144" s="55" t="s">
        <v>35</v>
      </c>
    </row>
    <row r="145" spans="1:14" ht="25.5">
      <c r="A145" s="55" t="s">
        <v>142</v>
      </c>
      <c r="B145" s="55" t="s">
        <v>145</v>
      </c>
      <c r="C145" s="56">
        <v>42149</v>
      </c>
      <c r="D145" s="55">
        <v>20141725</v>
      </c>
      <c r="E145" s="57">
        <v>335628.38</v>
      </c>
      <c r="F145" s="55" t="s">
        <v>47</v>
      </c>
      <c r="G145" s="55" t="s">
        <v>48</v>
      </c>
      <c r="H145" s="57">
        <v>216164.9</v>
      </c>
      <c r="I145" s="57">
        <v>119463.48</v>
      </c>
      <c r="J145" s="57">
        <v>0</v>
      </c>
      <c r="K145" s="57">
        <v>0</v>
      </c>
      <c r="L145" s="57">
        <f>(I145+J145)-K145</f>
        <v>119463.48</v>
      </c>
      <c r="M145" s="57">
        <v>0</v>
      </c>
      <c r="N145" s="56">
        <v>46807</v>
      </c>
    </row>
    <row r="146" spans="1:14" ht="25.5">
      <c r="A146" s="55" t="s">
        <v>142</v>
      </c>
      <c r="B146" s="55" t="s">
        <v>145</v>
      </c>
      <c r="C146" s="56">
        <v>42149</v>
      </c>
      <c r="D146" s="55">
        <v>20141725</v>
      </c>
      <c r="E146" s="57">
        <v>138666.71</v>
      </c>
      <c r="F146" s="55" t="s">
        <v>47</v>
      </c>
      <c r="G146" s="55" t="s">
        <v>49</v>
      </c>
      <c r="H146" s="57">
        <v>0</v>
      </c>
      <c r="I146" s="57">
        <v>138666.71</v>
      </c>
      <c r="J146" s="57">
        <v>0</v>
      </c>
      <c r="K146" s="57">
        <v>0</v>
      </c>
      <c r="L146" s="57">
        <f>(I146+J146)-K146</f>
        <v>138666.71</v>
      </c>
      <c r="M146" s="57">
        <v>0</v>
      </c>
      <c r="N146" s="56">
        <v>46807</v>
      </c>
    </row>
    <row r="147" spans="1:14" ht="25.5">
      <c r="A147" s="55" t="s">
        <v>142</v>
      </c>
      <c r="B147" s="55" t="s">
        <v>194</v>
      </c>
      <c r="C147" s="56">
        <v>45488</v>
      </c>
      <c r="D147" s="55">
        <v>20230085</v>
      </c>
      <c r="E147" s="57">
        <v>16372.89</v>
      </c>
      <c r="F147" s="55" t="s">
        <v>47</v>
      </c>
      <c r="G147" s="55" t="s">
        <v>48</v>
      </c>
      <c r="H147" s="57">
        <v>0</v>
      </c>
      <c r="I147" s="57">
        <v>0</v>
      </c>
      <c r="J147" s="57">
        <v>16372.89</v>
      </c>
      <c r="K147" s="57">
        <v>0</v>
      </c>
      <c r="L147" s="57">
        <f>(I147+J147)-K147</f>
        <v>16372.89</v>
      </c>
      <c r="M147" s="57">
        <v>0</v>
      </c>
      <c r="N147" s="56">
        <v>47377</v>
      </c>
    </row>
    <row r="148" spans="1:14" ht="25.5">
      <c r="A148" s="55" t="s">
        <v>142</v>
      </c>
      <c r="B148" s="55" t="s">
        <v>194</v>
      </c>
      <c r="C148" s="56">
        <v>45488</v>
      </c>
      <c r="D148" s="55">
        <v>20230085</v>
      </c>
      <c r="E148" s="57">
        <v>19956.83</v>
      </c>
      <c r="F148" s="55" t="s">
        <v>51</v>
      </c>
      <c r="G148" s="55" t="s">
        <v>49</v>
      </c>
      <c r="H148" s="57">
        <v>0</v>
      </c>
      <c r="I148" s="57">
        <v>0</v>
      </c>
      <c r="J148" s="57">
        <v>19956.83</v>
      </c>
      <c r="K148" s="57">
        <v>0</v>
      </c>
      <c r="L148" s="57">
        <f>(I148+J148)-K148</f>
        <v>19956.83</v>
      </c>
      <c r="M148" s="57">
        <v>0</v>
      </c>
      <c r="N148" s="56">
        <v>49203</v>
      </c>
    </row>
    <row r="149" spans="1:14">
      <c r="A149" s="55" t="s">
        <v>142</v>
      </c>
      <c r="B149" s="55" t="s">
        <v>194</v>
      </c>
      <c r="C149" s="56">
        <v>45488</v>
      </c>
      <c r="D149" s="55">
        <v>20230085</v>
      </c>
      <c r="E149" s="57">
        <v>1327.32</v>
      </c>
      <c r="F149" s="55" t="s">
        <v>54</v>
      </c>
      <c r="G149" s="55" t="s">
        <v>55</v>
      </c>
      <c r="H149" s="57">
        <v>0</v>
      </c>
      <c r="I149" s="57">
        <v>0</v>
      </c>
      <c r="J149" s="57">
        <v>1327.32</v>
      </c>
      <c r="K149" s="57">
        <v>0</v>
      </c>
      <c r="L149" s="57">
        <f>(I149+J149)-K149</f>
        <v>1327.32</v>
      </c>
      <c r="M149" s="57">
        <v>1327.32</v>
      </c>
      <c r="N149" s="56" t="s">
        <v>35</v>
      </c>
    </row>
    <row r="150" spans="1:14" ht="25.5">
      <c r="A150" s="55" t="s">
        <v>146</v>
      </c>
      <c r="B150" s="56" t="s">
        <v>147</v>
      </c>
      <c r="C150" s="56">
        <v>42305</v>
      </c>
      <c r="D150" s="55">
        <v>920758</v>
      </c>
      <c r="E150" s="57">
        <v>100000</v>
      </c>
      <c r="F150" s="55" t="s">
        <v>47</v>
      </c>
      <c r="G150" s="55" t="s">
        <v>148</v>
      </c>
      <c r="H150" s="57">
        <v>29126.54</v>
      </c>
      <c r="I150" s="57">
        <v>70873.46</v>
      </c>
      <c r="J150" s="57">
        <v>0</v>
      </c>
      <c r="K150" s="57">
        <v>0</v>
      </c>
      <c r="L150" s="57">
        <f>(I150+J150)-K150</f>
        <v>70873.46</v>
      </c>
      <c r="M150" s="57">
        <v>70873.46</v>
      </c>
      <c r="N150" s="56" t="s">
        <v>35</v>
      </c>
    </row>
    <row r="151" spans="1:14" ht="25.5">
      <c r="A151" s="55" t="s">
        <v>146</v>
      </c>
      <c r="B151" s="56" t="s">
        <v>149</v>
      </c>
      <c r="C151" s="56">
        <v>44308</v>
      </c>
      <c r="D151" s="55">
        <v>20201650</v>
      </c>
      <c r="E151" s="57">
        <v>18122.92</v>
      </c>
      <c r="F151" s="55" t="s">
        <v>47</v>
      </c>
      <c r="G151" s="55" t="s">
        <v>48</v>
      </c>
      <c r="H151" s="57">
        <v>0</v>
      </c>
      <c r="I151" s="57">
        <v>18122.92</v>
      </c>
      <c r="J151" s="57">
        <v>0</v>
      </c>
      <c r="K151" s="57">
        <v>0</v>
      </c>
      <c r="L151" s="57">
        <f>(I151+J151)-K151</f>
        <v>18122.92</v>
      </c>
      <c r="M151" s="57">
        <v>0</v>
      </c>
      <c r="N151" s="56">
        <v>46561</v>
      </c>
    </row>
    <row r="152" spans="1:14" ht="25.5">
      <c r="A152" s="55" t="s">
        <v>146</v>
      </c>
      <c r="B152" s="56" t="s">
        <v>149</v>
      </c>
      <c r="C152" s="56">
        <v>44308</v>
      </c>
      <c r="D152" s="55">
        <v>20201650</v>
      </c>
      <c r="E152" s="57">
        <v>22093.58</v>
      </c>
      <c r="F152" s="55" t="s">
        <v>51</v>
      </c>
      <c r="G152" s="55" t="s">
        <v>49</v>
      </c>
      <c r="H152" s="57">
        <v>4406</v>
      </c>
      <c r="I152" s="57">
        <v>17687.58</v>
      </c>
      <c r="J152" s="57">
        <v>0</v>
      </c>
      <c r="K152" s="57">
        <v>0</v>
      </c>
      <c r="L152" s="57">
        <f>(I152+J152)-K152</f>
        <v>17687.58</v>
      </c>
      <c r="M152" s="57">
        <v>0</v>
      </c>
      <c r="N152" s="56">
        <v>48388</v>
      </c>
    </row>
    <row r="153" spans="1:14" ht="25.5">
      <c r="A153" s="55" t="s">
        <v>146</v>
      </c>
      <c r="B153" s="56" t="s">
        <v>133</v>
      </c>
      <c r="C153" s="56">
        <v>43531</v>
      </c>
      <c r="D153" s="55">
        <v>20160498</v>
      </c>
      <c r="E153" s="57">
        <v>1200593.89</v>
      </c>
      <c r="F153" s="55" t="s">
        <v>382</v>
      </c>
      <c r="G153" s="55" t="s">
        <v>48</v>
      </c>
      <c r="H153" s="57">
        <v>0</v>
      </c>
      <c r="I153" s="57">
        <v>0</v>
      </c>
      <c r="J153" s="57">
        <v>1200593.89</v>
      </c>
      <c r="K153" s="57">
        <v>0</v>
      </c>
      <c r="L153" s="57">
        <f>(I153+J153)-K153</f>
        <v>1200593.89</v>
      </c>
      <c r="M153" s="57">
        <v>0</v>
      </c>
      <c r="N153" s="56">
        <v>49179</v>
      </c>
    </row>
    <row r="154" spans="1:14" ht="51">
      <c r="A154" s="55" t="s">
        <v>146</v>
      </c>
      <c r="B154" s="56" t="s">
        <v>396</v>
      </c>
      <c r="C154" s="56">
        <v>43091</v>
      </c>
      <c r="D154" s="55">
        <v>20161058</v>
      </c>
      <c r="E154" s="57">
        <v>4500</v>
      </c>
      <c r="F154" s="55" t="s">
        <v>393</v>
      </c>
      <c r="G154" s="55" t="s">
        <v>397</v>
      </c>
      <c r="H154" s="57">
        <v>0</v>
      </c>
      <c r="I154" s="57">
        <v>0</v>
      </c>
      <c r="J154" s="57">
        <v>4500</v>
      </c>
      <c r="K154" s="57">
        <v>0</v>
      </c>
      <c r="L154" s="57">
        <f>(I154+J154)-K154</f>
        <v>4500</v>
      </c>
      <c r="M154" s="57">
        <v>0</v>
      </c>
      <c r="N154" s="56" t="s">
        <v>35</v>
      </c>
    </row>
    <row r="155" spans="1:14" ht="25.5">
      <c r="A155" s="55" t="s">
        <v>146</v>
      </c>
      <c r="B155" s="56" t="s">
        <v>133</v>
      </c>
      <c r="C155" s="56">
        <v>43531</v>
      </c>
      <c r="D155" s="55" t="s">
        <v>398</v>
      </c>
      <c r="E155" s="57">
        <v>544291.8</v>
      </c>
      <c r="F155" s="55" t="s">
        <v>382</v>
      </c>
      <c r="G155" s="55" t="s">
        <v>48</v>
      </c>
      <c r="H155" s="57">
        <v>0</v>
      </c>
      <c r="I155" s="57">
        <v>0</v>
      </c>
      <c r="J155" s="57">
        <v>544291.8</v>
      </c>
      <c r="K155" s="57">
        <v>0</v>
      </c>
      <c r="L155" s="57">
        <f>(I155+J155)-K155</f>
        <v>544291.8</v>
      </c>
      <c r="M155" s="57">
        <v>0</v>
      </c>
      <c r="N155" s="56">
        <v>49399</v>
      </c>
    </row>
    <row r="156" spans="1:14" ht="25.5">
      <c r="A156" s="55" t="s">
        <v>150</v>
      </c>
      <c r="B156" s="55" t="s">
        <v>151</v>
      </c>
      <c r="C156" s="56">
        <v>42265</v>
      </c>
      <c r="D156" s="55">
        <v>20150188</v>
      </c>
      <c r="E156" s="57">
        <v>22000.25</v>
      </c>
      <c r="F156" s="55" t="s">
        <v>47</v>
      </c>
      <c r="G156" s="55" t="s">
        <v>48</v>
      </c>
      <c r="H156" s="57">
        <v>22000.25</v>
      </c>
      <c r="I156" s="57">
        <f>E156-H156</f>
        <v>0</v>
      </c>
      <c r="J156" s="57">
        <v>0</v>
      </c>
      <c r="K156" s="57">
        <v>0</v>
      </c>
      <c r="L156" s="57">
        <f>(I156+J156)-K156</f>
        <v>0</v>
      </c>
      <c r="M156" s="57">
        <v>0</v>
      </c>
      <c r="N156" s="56">
        <v>47351</v>
      </c>
    </row>
    <row r="157" spans="1:14" ht="25.5">
      <c r="A157" s="55" t="s">
        <v>150</v>
      </c>
      <c r="B157" s="55" t="s">
        <v>151</v>
      </c>
      <c r="C157" s="56">
        <v>42265</v>
      </c>
      <c r="D157" s="55">
        <v>20150188</v>
      </c>
      <c r="E157" s="57">
        <v>10000</v>
      </c>
      <c r="F157" s="55" t="s">
        <v>73</v>
      </c>
      <c r="G157" s="55" t="s">
        <v>49</v>
      </c>
      <c r="H157" s="57">
        <v>0</v>
      </c>
      <c r="I157" s="57">
        <v>10000</v>
      </c>
      <c r="J157" s="57">
        <v>0</v>
      </c>
      <c r="K157" s="57">
        <v>0</v>
      </c>
      <c r="L157" s="57">
        <f>(I157+J157)-K157</f>
        <v>10000</v>
      </c>
      <c r="M157" s="57">
        <v>10000</v>
      </c>
      <c r="N157" s="56">
        <v>47462</v>
      </c>
    </row>
    <row r="158" spans="1:14" ht="25.5">
      <c r="A158" s="55" t="s">
        <v>150</v>
      </c>
      <c r="B158" s="55" t="s">
        <v>151</v>
      </c>
      <c r="C158" s="56">
        <v>42265</v>
      </c>
      <c r="D158" s="55">
        <v>20150188</v>
      </c>
      <c r="E158" s="57">
        <v>10000</v>
      </c>
      <c r="F158" s="55" t="s">
        <v>73</v>
      </c>
      <c r="G158" s="55" t="s">
        <v>49</v>
      </c>
      <c r="H158" s="57">
        <v>0</v>
      </c>
      <c r="I158" s="57">
        <v>10000</v>
      </c>
      <c r="J158" s="57">
        <v>0</v>
      </c>
      <c r="K158" s="57">
        <v>0</v>
      </c>
      <c r="L158" s="57">
        <f>(I158+J158)-K158</f>
        <v>10000</v>
      </c>
      <c r="M158" s="57">
        <v>10000</v>
      </c>
      <c r="N158" s="56">
        <v>47521</v>
      </c>
    </row>
    <row r="159" spans="1:14" ht="25.5">
      <c r="A159" s="55" t="s">
        <v>150</v>
      </c>
      <c r="B159" s="55" t="s">
        <v>151</v>
      </c>
      <c r="C159" s="56">
        <v>42265</v>
      </c>
      <c r="D159" s="55">
        <v>20150188</v>
      </c>
      <c r="E159" s="57">
        <v>6800.85</v>
      </c>
      <c r="F159" s="55" t="s">
        <v>73</v>
      </c>
      <c r="G159" s="55" t="s">
        <v>49</v>
      </c>
      <c r="H159" s="57">
        <v>0</v>
      </c>
      <c r="I159" s="57">
        <v>6800.85</v>
      </c>
      <c r="J159" s="57">
        <v>0</v>
      </c>
      <c r="K159" s="57">
        <v>0</v>
      </c>
      <c r="L159" s="57">
        <f>(I159+J159)-K159</f>
        <v>6800.85</v>
      </c>
      <c r="M159" s="57">
        <v>6800.85</v>
      </c>
      <c r="N159" s="56">
        <v>47793</v>
      </c>
    </row>
    <row r="160" spans="1:14" ht="25.5">
      <c r="A160" s="55" t="s">
        <v>150</v>
      </c>
      <c r="B160" s="55" t="s">
        <v>152</v>
      </c>
      <c r="C160" s="56">
        <v>42823</v>
      </c>
      <c r="D160" s="55">
        <v>20151659</v>
      </c>
      <c r="E160" s="57">
        <v>26466.67</v>
      </c>
      <c r="F160" s="55" t="s">
        <v>47</v>
      </c>
      <c r="G160" s="55" t="s">
        <v>49</v>
      </c>
      <c r="H160" s="57">
        <v>23841.45</v>
      </c>
      <c r="I160" s="57">
        <v>2625.22</v>
      </c>
      <c r="J160" s="57">
        <v>0</v>
      </c>
      <c r="K160" s="57">
        <v>2625.22</v>
      </c>
      <c r="L160" s="57">
        <f>(I160+J160)-K160</f>
        <v>0</v>
      </c>
      <c r="M160" s="57">
        <v>0</v>
      </c>
      <c r="N160" s="56">
        <v>45601</v>
      </c>
    </row>
    <row r="161" spans="1:14" ht="25.5">
      <c r="A161" s="55" t="s">
        <v>150</v>
      </c>
      <c r="B161" s="55" t="s">
        <v>153</v>
      </c>
      <c r="C161" s="56">
        <v>43635</v>
      </c>
      <c r="D161" s="55">
        <v>20182040</v>
      </c>
      <c r="E161" s="57">
        <v>2404.1</v>
      </c>
      <c r="F161" s="55" t="s">
        <v>47</v>
      </c>
      <c r="G161" s="55" t="s">
        <v>59</v>
      </c>
      <c r="H161" s="57">
        <v>2404.1</v>
      </c>
      <c r="I161" s="57">
        <v>0</v>
      </c>
      <c r="J161" s="57">
        <v>0</v>
      </c>
      <c r="K161" s="57">
        <v>0</v>
      </c>
      <c r="L161" s="57">
        <f>(I161+J161)-K161</f>
        <v>0</v>
      </c>
      <c r="M161" s="57">
        <v>0</v>
      </c>
      <c r="N161" s="56">
        <v>46126</v>
      </c>
    </row>
    <row r="162" spans="1:14" ht="38.25">
      <c r="A162" s="55" t="s">
        <v>150</v>
      </c>
      <c r="B162" s="55" t="s">
        <v>153</v>
      </c>
      <c r="C162" s="56">
        <v>43635</v>
      </c>
      <c r="D162" s="55">
        <v>20182040</v>
      </c>
      <c r="E162" s="57">
        <v>11870.23</v>
      </c>
      <c r="F162" s="55" t="s">
        <v>47</v>
      </c>
      <c r="G162" s="55" t="s">
        <v>67</v>
      </c>
      <c r="H162" s="57">
        <v>11870.23</v>
      </c>
      <c r="I162" s="57">
        <v>0</v>
      </c>
      <c r="J162" s="57">
        <v>0</v>
      </c>
      <c r="K162" s="57">
        <v>0</v>
      </c>
      <c r="L162" s="57">
        <f>(I162+J162)-K162</f>
        <v>0</v>
      </c>
      <c r="M162" s="57">
        <v>0</v>
      </c>
      <c r="N162" s="56">
        <v>46126</v>
      </c>
    </row>
    <row r="163" spans="1:14" ht="25.5">
      <c r="A163" s="55" t="s">
        <v>150</v>
      </c>
      <c r="B163" s="55" t="s">
        <v>153</v>
      </c>
      <c r="C163" s="56">
        <v>43635</v>
      </c>
      <c r="D163" s="55">
        <v>20182040</v>
      </c>
      <c r="E163" s="57">
        <v>543.16</v>
      </c>
      <c r="F163" s="55" t="s">
        <v>47</v>
      </c>
      <c r="G163" s="55" t="s">
        <v>68</v>
      </c>
      <c r="H163" s="57">
        <v>543.16</v>
      </c>
      <c r="I163" s="57">
        <v>0</v>
      </c>
      <c r="J163" s="57">
        <v>0</v>
      </c>
      <c r="K163" s="57">
        <v>0</v>
      </c>
      <c r="L163" s="57">
        <f>(I163+J163)-K163</f>
        <v>0</v>
      </c>
      <c r="M163" s="57">
        <v>0</v>
      </c>
      <c r="N163" s="56">
        <v>46126</v>
      </c>
    </row>
    <row r="164" spans="1:14" ht="25.5">
      <c r="A164" s="55" t="s">
        <v>150</v>
      </c>
      <c r="B164" s="55" t="s">
        <v>153</v>
      </c>
      <c r="C164" s="56">
        <v>43635</v>
      </c>
      <c r="D164" s="55">
        <v>20182040</v>
      </c>
      <c r="E164" s="57">
        <v>18058.14</v>
      </c>
      <c r="F164" s="55" t="s">
        <v>51</v>
      </c>
      <c r="G164" s="55" t="s">
        <v>49</v>
      </c>
      <c r="H164" s="57">
        <v>0</v>
      </c>
      <c r="I164" s="57">
        <v>18058.14</v>
      </c>
      <c r="J164" s="57">
        <v>0</v>
      </c>
      <c r="K164" s="57">
        <v>0</v>
      </c>
      <c r="L164" s="57">
        <f>(I164+J164)-K164</f>
        <v>18058.14</v>
      </c>
      <c r="M164" s="57">
        <v>18058.14</v>
      </c>
      <c r="N164" s="56">
        <v>47993</v>
      </c>
    </row>
    <row r="165" spans="1:14" ht="25.5">
      <c r="A165" s="55" t="s">
        <v>154</v>
      </c>
      <c r="B165" s="55" t="s">
        <v>121</v>
      </c>
      <c r="C165" s="56">
        <v>42531</v>
      </c>
      <c r="D165" s="55">
        <v>20151644</v>
      </c>
      <c r="E165" s="57">
        <v>12995.22</v>
      </c>
      <c r="F165" s="55" t="s">
        <v>51</v>
      </c>
      <c r="G165" s="55" t="s">
        <v>49</v>
      </c>
      <c r="H165" s="57">
        <v>0</v>
      </c>
      <c r="I165" s="57">
        <v>12995.22</v>
      </c>
      <c r="J165" s="57">
        <v>0</v>
      </c>
      <c r="K165" s="57">
        <v>0</v>
      </c>
      <c r="L165" s="57">
        <f>(I165+J165)-K165</f>
        <v>12995.22</v>
      </c>
      <c r="M165" s="57">
        <v>0</v>
      </c>
      <c r="N165" s="56">
        <v>47993</v>
      </c>
    </row>
    <row r="166" spans="1:14" ht="25.5">
      <c r="A166" s="55" t="s">
        <v>155</v>
      </c>
      <c r="B166" s="55" t="s">
        <v>156</v>
      </c>
      <c r="C166" s="56">
        <v>43371</v>
      </c>
      <c r="D166" s="55">
        <v>20172148</v>
      </c>
      <c r="E166" s="57">
        <v>286612.85</v>
      </c>
      <c r="F166" s="55" t="s">
        <v>47</v>
      </c>
      <c r="G166" s="55" t="s">
        <v>48</v>
      </c>
      <c r="H166" s="57">
        <v>151127.97</v>
      </c>
      <c r="I166" s="57">
        <v>135484.88</v>
      </c>
      <c r="J166" s="57">
        <v>0</v>
      </c>
      <c r="K166" s="57">
        <v>0</v>
      </c>
      <c r="L166" s="57">
        <f>(I166+J166)-K166</f>
        <v>135484.88</v>
      </c>
      <c r="M166" s="57">
        <v>0</v>
      </c>
      <c r="N166" s="56">
        <v>46357</v>
      </c>
    </row>
    <row r="167" spans="1:14" ht="25.5">
      <c r="A167" s="55" t="s">
        <v>155</v>
      </c>
      <c r="B167" s="55" t="s">
        <v>392</v>
      </c>
      <c r="C167" s="56">
        <v>45569</v>
      </c>
      <c r="D167" s="55">
        <v>20211698</v>
      </c>
      <c r="E167" s="57">
        <v>1348</v>
      </c>
      <c r="F167" s="55" t="s">
        <v>393</v>
      </c>
      <c r="G167" s="55" t="s">
        <v>391</v>
      </c>
      <c r="H167" s="57">
        <v>0</v>
      </c>
      <c r="I167" s="57">
        <v>0</v>
      </c>
      <c r="J167" s="57">
        <v>1348</v>
      </c>
      <c r="K167" s="57">
        <v>0</v>
      </c>
      <c r="L167" s="57">
        <f>(I167+J167)-K167</f>
        <v>1348</v>
      </c>
      <c r="M167" s="57">
        <v>0</v>
      </c>
      <c r="N167" s="56" t="s">
        <v>35</v>
      </c>
    </row>
    <row r="168" spans="1:14" ht="25.5">
      <c r="A168" s="55" t="s">
        <v>155</v>
      </c>
      <c r="B168" s="55" t="s">
        <v>392</v>
      </c>
      <c r="C168" s="56">
        <v>45569</v>
      </c>
      <c r="D168" s="55">
        <v>20211698</v>
      </c>
      <c r="E168" s="57">
        <v>5530.5</v>
      </c>
      <c r="F168" s="55" t="s">
        <v>54</v>
      </c>
      <c r="G168" s="55" t="s">
        <v>55</v>
      </c>
      <c r="H168" s="57">
        <v>0</v>
      </c>
      <c r="I168" s="57">
        <v>0</v>
      </c>
      <c r="J168" s="57">
        <v>5530.5</v>
      </c>
      <c r="K168" s="57">
        <v>0</v>
      </c>
      <c r="L168" s="57">
        <f>(I168+J168)-K168</f>
        <v>5530.5</v>
      </c>
      <c r="M168" s="57">
        <v>5350.5</v>
      </c>
      <c r="N168" s="56" t="s">
        <v>35</v>
      </c>
    </row>
    <row r="169" spans="1:14" ht="25.5">
      <c r="A169" s="55" t="s">
        <v>157</v>
      </c>
      <c r="B169" s="55" t="s">
        <v>158</v>
      </c>
      <c r="C169" s="56">
        <v>41159</v>
      </c>
      <c r="D169" s="55">
        <v>20111370</v>
      </c>
      <c r="E169" s="57">
        <v>74498.28</v>
      </c>
      <c r="F169" s="55" t="s">
        <v>47</v>
      </c>
      <c r="G169" s="55" t="s">
        <v>48</v>
      </c>
      <c r="H169" s="57">
        <v>74498.28</v>
      </c>
      <c r="I169" s="57">
        <v>0</v>
      </c>
      <c r="J169" s="57">
        <v>0</v>
      </c>
      <c r="K169" s="57">
        <v>0</v>
      </c>
      <c r="L169" s="57">
        <f>(I169+J169)-K169</f>
        <v>0</v>
      </c>
      <c r="M169" s="57">
        <f>L169</f>
        <v>0</v>
      </c>
      <c r="N169" s="56" t="s">
        <v>35</v>
      </c>
    </row>
    <row r="170" spans="1:14" ht="25.5">
      <c r="A170" s="55" t="s">
        <v>157</v>
      </c>
      <c r="B170" s="55" t="s">
        <v>159</v>
      </c>
      <c r="C170" s="56">
        <v>41318</v>
      </c>
      <c r="D170" s="55">
        <v>20120887</v>
      </c>
      <c r="E170" s="57">
        <v>57821.47</v>
      </c>
      <c r="F170" s="55" t="s">
        <v>47</v>
      </c>
      <c r="G170" s="55" t="s">
        <v>48</v>
      </c>
      <c r="H170" s="57">
        <v>57821.47</v>
      </c>
      <c r="I170" s="57">
        <v>0</v>
      </c>
      <c r="J170" s="57">
        <v>0</v>
      </c>
      <c r="K170" s="57">
        <v>0</v>
      </c>
      <c r="L170" s="57">
        <f>(I170+J170)-K170</f>
        <v>0</v>
      </c>
      <c r="M170" s="57">
        <f>L170</f>
        <v>0</v>
      </c>
      <c r="N170" s="56">
        <v>45172</v>
      </c>
    </row>
    <row r="171" spans="1:14" ht="25.5">
      <c r="A171" s="55" t="s">
        <v>157</v>
      </c>
      <c r="B171" s="55" t="s">
        <v>160</v>
      </c>
      <c r="C171" s="56">
        <v>44286</v>
      </c>
      <c r="D171" s="55">
        <v>20200699</v>
      </c>
      <c r="E171" s="57">
        <v>15292.93</v>
      </c>
      <c r="F171" s="55" t="s">
        <v>47</v>
      </c>
      <c r="G171" s="55" t="s">
        <v>48</v>
      </c>
      <c r="H171" s="57">
        <v>0</v>
      </c>
      <c r="I171" s="57">
        <v>15292.93</v>
      </c>
      <c r="J171" s="57">
        <v>0</v>
      </c>
      <c r="K171" s="57">
        <v>3036.55</v>
      </c>
      <c r="L171" s="57">
        <f>(I171+J171)-K171</f>
        <v>12256.380000000001</v>
      </c>
      <c r="M171" s="57">
        <v>0</v>
      </c>
      <c r="N171" s="56">
        <v>46803</v>
      </c>
    </row>
    <row r="172" spans="1:14" ht="25.5">
      <c r="A172" s="55" t="s">
        <v>157</v>
      </c>
      <c r="B172" s="55" t="s">
        <v>160</v>
      </c>
      <c r="C172" s="56">
        <v>44286</v>
      </c>
      <c r="D172" s="55">
        <v>20200699</v>
      </c>
      <c r="E172" s="57">
        <v>18637.99</v>
      </c>
      <c r="F172" s="55" t="s">
        <v>51</v>
      </c>
      <c r="G172" s="55" t="s">
        <v>49</v>
      </c>
      <c r="H172" s="57">
        <v>0</v>
      </c>
      <c r="I172" s="57">
        <v>18637.99</v>
      </c>
      <c r="J172" s="57">
        <v>0</v>
      </c>
      <c r="K172" s="57">
        <v>0</v>
      </c>
      <c r="L172" s="57">
        <f>(I172+J172)-K172</f>
        <v>18637.99</v>
      </c>
      <c r="M172" s="57">
        <v>0</v>
      </c>
      <c r="N172" s="56">
        <v>48630</v>
      </c>
    </row>
    <row r="173" spans="1:14">
      <c r="A173" s="55" t="s">
        <v>154</v>
      </c>
      <c r="B173" s="17" t="s">
        <v>404</v>
      </c>
      <c r="C173" s="56">
        <v>45453</v>
      </c>
      <c r="D173" s="55"/>
      <c r="E173" s="57"/>
      <c r="F173" s="55" t="s">
        <v>393</v>
      </c>
      <c r="G173" s="55" t="s">
        <v>390</v>
      </c>
      <c r="H173" s="57">
        <v>0</v>
      </c>
      <c r="I173" s="57">
        <v>0</v>
      </c>
      <c r="J173" s="57">
        <v>550</v>
      </c>
      <c r="K173" s="57">
        <v>0</v>
      </c>
      <c r="L173" s="57">
        <f>(I173+J173)-K173</f>
        <v>550</v>
      </c>
      <c r="M173" s="57">
        <v>0</v>
      </c>
      <c r="N173" s="56" t="s">
        <v>35</v>
      </c>
    </row>
    <row r="174" spans="1:14">
      <c r="A174" s="55" t="s">
        <v>154</v>
      </c>
      <c r="B174" s="17" t="s">
        <v>405</v>
      </c>
      <c r="C174" s="56">
        <v>45450</v>
      </c>
      <c r="D174" s="55"/>
      <c r="E174" s="57"/>
      <c r="F174" s="55" t="s">
        <v>393</v>
      </c>
      <c r="G174" s="55" t="s">
        <v>390</v>
      </c>
      <c r="H174" s="57">
        <v>0</v>
      </c>
      <c r="I174" s="57">
        <v>0</v>
      </c>
      <c r="J174" s="57">
        <v>550</v>
      </c>
      <c r="K174" s="57">
        <v>0</v>
      </c>
      <c r="L174" s="57">
        <f>(I174+J174)-K174</f>
        <v>550</v>
      </c>
      <c r="M174" s="57">
        <v>0</v>
      </c>
      <c r="N174" s="56" t="s">
        <v>35</v>
      </c>
    </row>
    <row r="175" spans="1:14">
      <c r="A175" s="55" t="s">
        <v>154</v>
      </c>
      <c r="B175" s="17" t="s">
        <v>406</v>
      </c>
      <c r="C175" s="56">
        <v>45453</v>
      </c>
      <c r="D175" s="55"/>
      <c r="E175" s="57"/>
      <c r="F175" s="55" t="s">
        <v>393</v>
      </c>
      <c r="G175" s="55" t="s">
        <v>390</v>
      </c>
      <c r="H175" s="57">
        <v>0</v>
      </c>
      <c r="I175" s="57">
        <v>0</v>
      </c>
      <c r="J175" s="57">
        <v>550</v>
      </c>
      <c r="K175" s="57">
        <v>0</v>
      </c>
      <c r="L175" s="57">
        <f>(I175+J175)-K175</f>
        <v>550</v>
      </c>
      <c r="M175" s="57">
        <v>0</v>
      </c>
      <c r="N175" s="56" t="s">
        <v>35</v>
      </c>
    </row>
    <row r="176" spans="1:14">
      <c r="A176" s="55" t="s">
        <v>154</v>
      </c>
      <c r="B176" s="17" t="s">
        <v>407</v>
      </c>
      <c r="C176" s="56">
        <v>45457</v>
      </c>
      <c r="D176" s="55"/>
      <c r="E176" s="57"/>
      <c r="F176" s="55" t="s">
        <v>393</v>
      </c>
      <c r="G176" s="55" t="s">
        <v>390</v>
      </c>
      <c r="H176" s="57">
        <v>0</v>
      </c>
      <c r="I176" s="57">
        <v>0</v>
      </c>
      <c r="J176" s="57">
        <v>550</v>
      </c>
      <c r="K176" s="57">
        <v>0</v>
      </c>
      <c r="L176" s="57">
        <f>(I176+J176)-K176</f>
        <v>550</v>
      </c>
      <c r="M176" s="57">
        <v>0</v>
      </c>
      <c r="N176" s="56" t="s">
        <v>35</v>
      </c>
    </row>
    <row r="177" spans="1:14">
      <c r="A177" s="55" t="s">
        <v>154</v>
      </c>
      <c r="B177" s="17" t="s">
        <v>408</v>
      </c>
      <c r="C177" s="56">
        <v>45461</v>
      </c>
      <c r="D177" s="55"/>
      <c r="E177" s="57"/>
      <c r="F177" s="55" t="s">
        <v>393</v>
      </c>
      <c r="G177" s="55" t="s">
        <v>390</v>
      </c>
      <c r="H177" s="57">
        <v>0</v>
      </c>
      <c r="I177" s="57">
        <v>0</v>
      </c>
      <c r="J177" s="57">
        <v>550</v>
      </c>
      <c r="K177" s="57">
        <v>0</v>
      </c>
      <c r="L177" s="57">
        <f>(I177+J177)-K177</f>
        <v>550</v>
      </c>
      <c r="M177" s="57">
        <v>0</v>
      </c>
      <c r="N177" s="56" t="s">
        <v>35</v>
      </c>
    </row>
    <row r="178" spans="1:14">
      <c r="A178" s="55" t="s">
        <v>154</v>
      </c>
      <c r="B178" s="17" t="s">
        <v>409</v>
      </c>
      <c r="C178" s="56">
        <v>45461</v>
      </c>
      <c r="D178" s="55"/>
      <c r="E178" s="57"/>
      <c r="F178" s="55" t="s">
        <v>393</v>
      </c>
      <c r="G178" s="55" t="s">
        <v>390</v>
      </c>
      <c r="H178" s="57">
        <v>0</v>
      </c>
      <c r="I178" s="57">
        <v>0</v>
      </c>
      <c r="J178" s="57">
        <v>550</v>
      </c>
      <c r="K178" s="57">
        <v>0</v>
      </c>
      <c r="L178" s="57">
        <f>(I178+J178)-K178</f>
        <v>550</v>
      </c>
      <c r="M178" s="57">
        <v>0</v>
      </c>
      <c r="N178" s="56" t="s">
        <v>35</v>
      </c>
    </row>
    <row r="179" spans="1:14" ht="25.5">
      <c r="A179" s="55" t="s">
        <v>154</v>
      </c>
      <c r="B179" s="17" t="s">
        <v>410</v>
      </c>
      <c r="C179" s="56">
        <v>45464</v>
      </c>
      <c r="D179" s="55"/>
      <c r="E179" s="57"/>
      <c r="F179" s="55" t="s">
        <v>393</v>
      </c>
      <c r="G179" s="55" t="s">
        <v>390</v>
      </c>
      <c r="H179" s="57">
        <v>0</v>
      </c>
      <c r="I179" s="57">
        <v>0</v>
      </c>
      <c r="J179" s="57">
        <v>550</v>
      </c>
      <c r="K179" s="57">
        <v>0</v>
      </c>
      <c r="L179" s="57">
        <f>(I179+J179)-K179</f>
        <v>550</v>
      </c>
      <c r="M179" s="57">
        <v>0</v>
      </c>
      <c r="N179" s="56" t="s">
        <v>35</v>
      </c>
    </row>
    <row r="180" spans="1:14" ht="25.5">
      <c r="A180" s="55" t="s">
        <v>154</v>
      </c>
      <c r="B180" s="96" t="s">
        <v>411</v>
      </c>
      <c r="C180" s="56">
        <v>45464</v>
      </c>
      <c r="D180" s="55"/>
      <c r="E180" s="57"/>
      <c r="F180" s="55" t="s">
        <v>393</v>
      </c>
      <c r="G180" s="55" t="s">
        <v>390</v>
      </c>
      <c r="H180" s="57">
        <v>0</v>
      </c>
      <c r="I180" s="57">
        <v>0</v>
      </c>
      <c r="J180" s="57">
        <v>550</v>
      </c>
      <c r="K180" s="57">
        <v>0</v>
      </c>
      <c r="L180" s="57">
        <f>(I180+J180)-K180</f>
        <v>550</v>
      </c>
      <c r="M180" s="57">
        <v>0</v>
      </c>
      <c r="N180" s="56" t="s">
        <v>35</v>
      </c>
    </row>
    <row r="181" spans="1:14">
      <c r="A181" s="55" t="s">
        <v>154</v>
      </c>
      <c r="B181" s="17" t="s">
        <v>412</v>
      </c>
      <c r="C181" s="56">
        <v>45478</v>
      </c>
      <c r="D181" s="55"/>
      <c r="E181" s="57"/>
      <c r="F181" s="55" t="s">
        <v>393</v>
      </c>
      <c r="G181" s="55" t="s">
        <v>390</v>
      </c>
      <c r="H181" s="57">
        <v>0</v>
      </c>
      <c r="I181" s="57">
        <v>0</v>
      </c>
      <c r="J181" s="57">
        <v>550</v>
      </c>
      <c r="K181" s="57">
        <v>0</v>
      </c>
      <c r="L181" s="57">
        <f>(I181+J181)-K181</f>
        <v>550</v>
      </c>
      <c r="M181" s="57">
        <v>0</v>
      </c>
      <c r="N181" s="56" t="s">
        <v>35</v>
      </c>
    </row>
    <row r="182" spans="1:14">
      <c r="A182" s="55" t="s">
        <v>154</v>
      </c>
      <c r="B182" s="17" t="s">
        <v>413</v>
      </c>
      <c r="C182" s="56">
        <v>45478</v>
      </c>
      <c r="D182" s="55"/>
      <c r="E182" s="57"/>
      <c r="F182" s="55" t="s">
        <v>393</v>
      </c>
      <c r="G182" s="55" t="s">
        <v>390</v>
      </c>
      <c r="H182" s="57">
        <v>0</v>
      </c>
      <c r="I182" s="57">
        <v>0</v>
      </c>
      <c r="J182" s="57">
        <v>550</v>
      </c>
      <c r="K182" s="57">
        <v>0</v>
      </c>
      <c r="L182" s="57">
        <f>(I182+J182)-K182</f>
        <v>550</v>
      </c>
      <c r="M182" s="57">
        <v>0</v>
      </c>
      <c r="N182" s="56" t="s">
        <v>35</v>
      </c>
    </row>
    <row r="183" spans="1:14" ht="25.5">
      <c r="A183" s="55" t="s">
        <v>154</v>
      </c>
      <c r="B183" s="17" t="s">
        <v>414</v>
      </c>
      <c r="C183" s="56">
        <v>45478</v>
      </c>
      <c r="D183" s="55"/>
      <c r="E183" s="57"/>
      <c r="F183" s="55" t="s">
        <v>393</v>
      </c>
      <c r="G183" s="55" t="s">
        <v>390</v>
      </c>
      <c r="H183" s="57">
        <v>0</v>
      </c>
      <c r="I183" s="57">
        <v>0</v>
      </c>
      <c r="J183" s="57">
        <v>550</v>
      </c>
      <c r="K183" s="57">
        <v>0</v>
      </c>
      <c r="L183" s="57">
        <f>(I183+J183)-K183</f>
        <v>550</v>
      </c>
      <c r="M183" s="57">
        <v>0</v>
      </c>
      <c r="N183" s="56" t="s">
        <v>35</v>
      </c>
    </row>
    <row r="184" spans="1:14">
      <c r="A184" s="55" t="s">
        <v>154</v>
      </c>
      <c r="B184" s="17" t="s">
        <v>415</v>
      </c>
      <c r="C184" s="56">
        <v>45478</v>
      </c>
      <c r="D184" s="55"/>
      <c r="E184" s="57"/>
      <c r="F184" s="55" t="s">
        <v>393</v>
      </c>
      <c r="G184" s="55" t="s">
        <v>390</v>
      </c>
      <c r="H184" s="57">
        <v>0</v>
      </c>
      <c r="I184" s="57">
        <v>0</v>
      </c>
      <c r="J184" s="57">
        <v>550</v>
      </c>
      <c r="K184" s="57">
        <v>0</v>
      </c>
      <c r="L184" s="57">
        <f>(I184+J184)-K184</f>
        <v>550</v>
      </c>
      <c r="M184" s="57">
        <v>0</v>
      </c>
      <c r="N184" s="56" t="s">
        <v>35</v>
      </c>
    </row>
    <row r="185" spans="1:14">
      <c r="A185" s="55" t="s">
        <v>154</v>
      </c>
      <c r="B185" s="17" t="s">
        <v>416</v>
      </c>
      <c r="C185" s="56">
        <v>45478</v>
      </c>
      <c r="D185" s="55"/>
      <c r="E185" s="57"/>
      <c r="F185" s="55" t="s">
        <v>393</v>
      </c>
      <c r="G185" s="55" t="s">
        <v>390</v>
      </c>
      <c r="H185" s="57">
        <v>0</v>
      </c>
      <c r="I185" s="57">
        <v>0</v>
      </c>
      <c r="J185" s="57">
        <v>550</v>
      </c>
      <c r="K185" s="57">
        <v>0</v>
      </c>
      <c r="L185" s="57">
        <f>(I185+J185)-K185</f>
        <v>550</v>
      </c>
      <c r="M185" s="57">
        <v>0</v>
      </c>
      <c r="N185" s="56" t="s">
        <v>35</v>
      </c>
    </row>
    <row r="186" spans="1:14" ht="25.5">
      <c r="A186" s="55" t="s">
        <v>154</v>
      </c>
      <c r="B186" s="17" t="s">
        <v>417</v>
      </c>
      <c r="C186" s="56">
        <v>45474</v>
      </c>
      <c r="D186" s="55"/>
      <c r="E186" s="57"/>
      <c r="F186" s="55" t="s">
        <v>393</v>
      </c>
      <c r="G186" s="55" t="s">
        <v>390</v>
      </c>
      <c r="H186" s="57">
        <v>0</v>
      </c>
      <c r="I186" s="57">
        <v>0</v>
      </c>
      <c r="J186" s="57">
        <v>550</v>
      </c>
      <c r="K186" s="57">
        <v>0</v>
      </c>
      <c r="L186" s="57">
        <f>(I186+J186)-K186</f>
        <v>550</v>
      </c>
      <c r="M186" s="57">
        <v>0</v>
      </c>
      <c r="N186" s="56" t="s">
        <v>35</v>
      </c>
    </row>
    <row r="187" spans="1:14" ht="25.5">
      <c r="A187" s="55" t="s">
        <v>403</v>
      </c>
      <c r="B187" s="17" t="s">
        <v>418</v>
      </c>
      <c r="C187" s="56">
        <v>45495</v>
      </c>
      <c r="D187" s="55"/>
      <c r="E187" s="57"/>
      <c r="F187" s="55" t="s">
        <v>393</v>
      </c>
      <c r="G187" s="55" t="s">
        <v>390</v>
      </c>
      <c r="H187" s="57">
        <v>0</v>
      </c>
      <c r="I187" s="57">
        <v>0</v>
      </c>
      <c r="J187" s="57">
        <v>550</v>
      </c>
      <c r="K187" s="57">
        <v>0</v>
      </c>
      <c r="L187" s="57">
        <f>(I187+J187)-K187</f>
        <v>550</v>
      </c>
      <c r="M187" s="57">
        <v>0</v>
      </c>
      <c r="N187" s="56" t="s">
        <v>35</v>
      </c>
    </row>
    <row r="188" spans="1:14" ht="25.5">
      <c r="A188" s="55" t="s">
        <v>154</v>
      </c>
      <c r="B188" s="17" t="s">
        <v>419</v>
      </c>
      <c r="C188" s="56">
        <v>45497</v>
      </c>
      <c r="D188" s="55"/>
      <c r="E188" s="57"/>
      <c r="F188" s="55" t="s">
        <v>393</v>
      </c>
      <c r="G188" s="55" t="s">
        <v>390</v>
      </c>
      <c r="H188" s="57">
        <v>0</v>
      </c>
      <c r="I188" s="57">
        <v>0</v>
      </c>
      <c r="J188" s="57">
        <v>550</v>
      </c>
      <c r="K188" s="57">
        <v>0</v>
      </c>
      <c r="L188" s="57">
        <f>(I188+J188)-K188</f>
        <v>550</v>
      </c>
      <c r="M188" s="57">
        <v>0</v>
      </c>
      <c r="N188" s="56" t="s">
        <v>35</v>
      </c>
    </row>
    <row r="189" spans="1:14">
      <c r="A189" s="55" t="s">
        <v>154</v>
      </c>
      <c r="B189" s="17" t="s">
        <v>420</v>
      </c>
      <c r="C189" s="56">
        <v>45510</v>
      </c>
      <c r="D189" s="55"/>
      <c r="E189" s="57"/>
      <c r="F189" s="55" t="s">
        <v>393</v>
      </c>
      <c r="G189" s="55" t="s">
        <v>390</v>
      </c>
      <c r="H189" s="57">
        <v>0</v>
      </c>
      <c r="I189" s="57">
        <v>0</v>
      </c>
      <c r="J189" s="57">
        <v>550</v>
      </c>
      <c r="K189" s="57">
        <v>0</v>
      </c>
      <c r="L189" s="57">
        <f>(I189+J189)-K189</f>
        <v>550</v>
      </c>
      <c r="M189" s="57">
        <v>0</v>
      </c>
      <c r="N189" s="56" t="s">
        <v>35</v>
      </c>
    </row>
    <row r="190" spans="1:14">
      <c r="A190" s="55" t="s">
        <v>154</v>
      </c>
      <c r="B190" s="17" t="s">
        <v>421</v>
      </c>
      <c r="C190" s="56">
        <v>45510</v>
      </c>
      <c r="D190" s="55"/>
      <c r="E190" s="57"/>
      <c r="F190" s="55" t="s">
        <v>393</v>
      </c>
      <c r="G190" s="55" t="s">
        <v>390</v>
      </c>
      <c r="H190" s="57">
        <v>0</v>
      </c>
      <c r="I190" s="57">
        <v>0</v>
      </c>
      <c r="J190" s="57">
        <v>550</v>
      </c>
      <c r="K190" s="57">
        <v>0</v>
      </c>
      <c r="L190" s="57">
        <f>(I190+J190)-K190</f>
        <v>550</v>
      </c>
      <c r="M190" s="57">
        <v>0</v>
      </c>
      <c r="N190" s="56" t="s">
        <v>35</v>
      </c>
    </row>
    <row r="191" spans="1:14">
      <c r="A191" s="55" t="s">
        <v>154</v>
      </c>
      <c r="B191" s="17" t="s">
        <v>422</v>
      </c>
      <c r="C191" s="56">
        <v>45510</v>
      </c>
      <c r="D191" s="55"/>
      <c r="E191" s="57"/>
      <c r="F191" s="55" t="s">
        <v>393</v>
      </c>
      <c r="G191" s="55" t="s">
        <v>390</v>
      </c>
      <c r="H191" s="57">
        <v>0</v>
      </c>
      <c r="I191" s="57">
        <v>0</v>
      </c>
      <c r="J191" s="57">
        <v>550</v>
      </c>
      <c r="K191" s="57">
        <v>0</v>
      </c>
      <c r="L191" s="57">
        <f>(I191+J191)-K191</f>
        <v>550</v>
      </c>
      <c r="M191" s="57">
        <v>0</v>
      </c>
      <c r="N191" s="56" t="s">
        <v>35</v>
      </c>
    </row>
    <row r="192" spans="1:14">
      <c r="A192" s="55" t="s">
        <v>154</v>
      </c>
      <c r="B192" s="17" t="s">
        <v>423</v>
      </c>
      <c r="C192" s="56">
        <v>45510</v>
      </c>
      <c r="D192" s="55"/>
      <c r="E192" s="57"/>
      <c r="F192" s="55" t="s">
        <v>393</v>
      </c>
      <c r="G192" s="55" t="s">
        <v>390</v>
      </c>
      <c r="H192" s="57">
        <v>0</v>
      </c>
      <c r="I192" s="57">
        <v>0</v>
      </c>
      <c r="J192" s="57">
        <v>550</v>
      </c>
      <c r="K192" s="57">
        <v>0</v>
      </c>
      <c r="L192" s="57">
        <f>(I192+J192)-K192</f>
        <v>550</v>
      </c>
      <c r="M192" s="57">
        <v>0</v>
      </c>
      <c r="N192" s="56" t="s">
        <v>35</v>
      </c>
    </row>
    <row r="193" spans="1:14" ht="25.5">
      <c r="A193" s="55" t="s">
        <v>154</v>
      </c>
      <c r="B193" s="17" t="s">
        <v>424</v>
      </c>
      <c r="C193" s="56">
        <v>45538</v>
      </c>
      <c r="D193" s="55"/>
      <c r="E193" s="57"/>
      <c r="F193" s="55" t="s">
        <v>393</v>
      </c>
      <c r="G193" s="55" t="s">
        <v>390</v>
      </c>
      <c r="H193" s="57">
        <v>0</v>
      </c>
      <c r="I193" s="57">
        <v>0</v>
      </c>
      <c r="J193" s="57">
        <v>550</v>
      </c>
      <c r="K193" s="57">
        <v>0</v>
      </c>
      <c r="L193" s="57">
        <f>(I193+J193)-K193</f>
        <v>550</v>
      </c>
      <c r="M193" s="57">
        <v>0</v>
      </c>
      <c r="N193" s="56" t="s">
        <v>35</v>
      </c>
    </row>
    <row r="194" spans="1:14">
      <c r="A194" s="55" t="s">
        <v>154</v>
      </c>
      <c r="B194" s="17" t="s">
        <v>425</v>
      </c>
      <c r="C194" s="56">
        <v>45538</v>
      </c>
      <c r="D194" s="55"/>
      <c r="E194" s="57"/>
      <c r="F194" s="55" t="s">
        <v>393</v>
      </c>
      <c r="G194" s="55" t="s">
        <v>390</v>
      </c>
      <c r="H194" s="57">
        <v>0</v>
      </c>
      <c r="I194" s="57">
        <v>0</v>
      </c>
      <c r="J194" s="57">
        <v>550</v>
      </c>
      <c r="K194" s="57">
        <v>0</v>
      </c>
      <c r="L194" s="57">
        <f>(I194+J194)-K194</f>
        <v>550</v>
      </c>
      <c r="M194" s="57">
        <v>0</v>
      </c>
      <c r="N194" s="56" t="s">
        <v>35</v>
      </c>
    </row>
    <row r="195" spans="1:14">
      <c r="A195" s="55" t="s">
        <v>154</v>
      </c>
      <c r="B195" s="17" t="s">
        <v>426</v>
      </c>
      <c r="C195" s="56">
        <v>45608</v>
      </c>
      <c r="D195" s="55"/>
      <c r="E195" s="57"/>
      <c r="F195" s="55" t="s">
        <v>393</v>
      </c>
      <c r="G195" s="55" t="s">
        <v>390</v>
      </c>
      <c r="H195" s="57">
        <v>0</v>
      </c>
      <c r="I195" s="57">
        <v>0</v>
      </c>
      <c r="J195" s="57">
        <v>550</v>
      </c>
      <c r="K195" s="57">
        <v>0</v>
      </c>
      <c r="L195" s="57">
        <f>(I195+J195)-K195</f>
        <v>550</v>
      </c>
      <c r="M195" s="57">
        <v>0</v>
      </c>
      <c r="N195" s="56" t="s">
        <v>35</v>
      </c>
    </row>
    <row r="196" spans="1:14">
      <c r="A196" s="55" t="s">
        <v>154</v>
      </c>
      <c r="B196" s="17" t="s">
        <v>427</v>
      </c>
      <c r="C196" s="56">
        <v>45608</v>
      </c>
      <c r="D196" s="55"/>
      <c r="E196" s="57"/>
      <c r="F196" s="55" t="s">
        <v>393</v>
      </c>
      <c r="G196" s="55" t="s">
        <v>390</v>
      </c>
      <c r="H196" s="57">
        <v>0</v>
      </c>
      <c r="I196" s="57">
        <v>0</v>
      </c>
      <c r="J196" s="57">
        <v>550</v>
      </c>
      <c r="K196" s="57">
        <v>0</v>
      </c>
      <c r="L196" s="57">
        <f>(I196+J196)-K196</f>
        <v>550</v>
      </c>
      <c r="M196" s="57">
        <v>0</v>
      </c>
      <c r="N196" s="56" t="s">
        <v>35</v>
      </c>
    </row>
    <row r="197" spans="1:14">
      <c r="A197" s="55" t="s">
        <v>154</v>
      </c>
      <c r="B197" s="17" t="s">
        <v>428</v>
      </c>
      <c r="C197" s="56">
        <v>45561</v>
      </c>
      <c r="D197" s="55"/>
      <c r="E197" s="57"/>
      <c r="F197" s="55" t="s">
        <v>393</v>
      </c>
      <c r="G197" s="55" t="s">
        <v>390</v>
      </c>
      <c r="H197" s="57">
        <v>0</v>
      </c>
      <c r="I197" s="57">
        <v>0</v>
      </c>
      <c r="J197" s="57">
        <v>550</v>
      </c>
      <c r="K197" s="57">
        <v>0</v>
      </c>
      <c r="L197" s="57">
        <f>(I197+J197)-K197</f>
        <v>550</v>
      </c>
      <c r="M197" s="57">
        <v>0</v>
      </c>
      <c r="N197" s="56" t="s">
        <v>35</v>
      </c>
    </row>
    <row r="198" spans="1:14">
      <c r="A198" s="55" t="s">
        <v>154</v>
      </c>
      <c r="B198" s="17" t="s">
        <v>429</v>
      </c>
      <c r="C198" s="56">
        <v>45552</v>
      </c>
      <c r="D198" s="55"/>
      <c r="E198" s="57"/>
      <c r="F198" s="55" t="s">
        <v>393</v>
      </c>
      <c r="G198" s="55" t="s">
        <v>390</v>
      </c>
      <c r="H198" s="57">
        <v>0</v>
      </c>
      <c r="I198" s="57">
        <v>0</v>
      </c>
      <c r="J198" s="57">
        <v>550</v>
      </c>
      <c r="K198" s="57">
        <v>0</v>
      </c>
      <c r="L198" s="57">
        <f>(I198+J198)-K198</f>
        <v>550</v>
      </c>
      <c r="M198" s="57">
        <v>0</v>
      </c>
      <c r="N198" s="56" t="s">
        <v>35</v>
      </c>
    </row>
    <row r="199" spans="1:14" ht="13.5" thickBot="1">
      <c r="A199" s="50" t="s">
        <v>161</v>
      </c>
      <c r="B199" s="51"/>
      <c r="C199" s="52"/>
      <c r="D199" s="51"/>
      <c r="E199" s="53"/>
      <c r="F199" s="51"/>
      <c r="G199" s="51"/>
      <c r="H199" s="54"/>
      <c r="I199" s="59">
        <f>SUM(I2:I198)</f>
        <v>5296712.68</v>
      </c>
      <c r="J199" s="59">
        <f>SUM(J2:J198)</f>
        <v>2808801.3199999994</v>
      </c>
      <c r="K199" s="59">
        <f>SUM(K2:K198)</f>
        <v>1719532.2600000002</v>
      </c>
      <c r="L199" s="59">
        <f>SUM(L2:L198)</f>
        <v>6385981.7399999984</v>
      </c>
      <c r="M199" s="59">
        <f>SUM(M2:M198)</f>
        <v>1440836.4299999997</v>
      </c>
      <c r="N199" s="51"/>
    </row>
    <row r="200" spans="11:11" ht="13.5" thickTop="1">
      <c r="K200" s="27"/>
    </row>
    <row r="201" spans="9:12">
      <c r="I201" s="16"/>
      <c r="L201" s="16"/>
    </row>
  </sheetData>
  <autoFilter ref="A1:N199"/>
  <pageMargins left="0.7" right="0.7" top="0.75" bottom="0.75" header="0.3" footer="0.3"/>
  <pageSetup paperSize="8" fitToHeight="0"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N62"/>
  <sheetViews>
    <sheetView topLeftCell="A20" zoomScale="110" view="normal" workbookViewId="0">
      <selection pane="topLeft" activeCell="L61" sqref="L61"/>
    </sheetView>
  </sheetViews>
  <sheetFormatPr defaultColWidth="9.140625" defaultRowHeight="12.75"/>
  <cols>
    <col min="1" max="1" width="16.84765625" style="15" customWidth="1"/>
    <col min="2" max="2" width="30.41796875" style="14" customWidth="1"/>
    <col min="3" max="3" width="9.41796875" style="15" customWidth="1"/>
    <col min="4" max="4" width="19.41796875" style="25" customWidth="1"/>
    <col min="5" max="5" width="13.5703125" style="15" customWidth="1"/>
    <col min="6" max="6" width="27.5703125" style="14" customWidth="1"/>
    <col min="7" max="11" width="9.140625" style="14" customWidth="1"/>
    <col min="12" max="12" width="11.41796875" style="14" customWidth="1"/>
    <col min="13" max="13" width="11.84765625" style="14" customWidth="1"/>
    <col min="14" max="16384" width="9.140625" style="14" customWidth="1"/>
  </cols>
  <sheetData>
    <row r="2" spans="1:5" ht="120" customHeight="1">
      <c r="A2" s="19" t="s">
        <v>162</v>
      </c>
      <c r="B2" s="19" t="s">
        <v>16</v>
      </c>
      <c r="C2" s="19"/>
      <c r="D2" s="23"/>
      <c r="E2" s="19"/>
    </row>
    <row r="3" spans="1:5">
      <c r="A3" s="19"/>
      <c r="B3" s="24"/>
      <c r="C3" s="19"/>
      <c r="D3" s="23"/>
      <c r="E3" s="19"/>
    </row>
    <row r="4" spans="1:5">
      <c r="A4" s="19"/>
      <c r="B4" s="24"/>
      <c r="C4" s="19"/>
      <c r="D4" s="23"/>
      <c r="E4" s="19"/>
    </row>
    <row r="5" spans="1:6" ht="25.5">
      <c r="A5" s="39" t="s">
        <v>36</v>
      </c>
      <c r="B5" s="39" t="s">
        <v>37</v>
      </c>
      <c r="C5" s="39" t="s">
        <v>39</v>
      </c>
      <c r="D5" s="39" t="s">
        <v>42</v>
      </c>
      <c r="E5" s="40" t="s">
        <v>43</v>
      </c>
      <c r="F5" s="39" t="s">
        <v>163</v>
      </c>
    </row>
    <row r="6" spans="1:6" ht="27.95" customHeight="1">
      <c r="A6" s="55" t="s">
        <v>45</v>
      </c>
      <c r="B6" s="55" t="s">
        <v>52</v>
      </c>
      <c r="C6" s="55">
        <v>20190241</v>
      </c>
      <c r="D6" s="55" t="s">
        <v>48</v>
      </c>
      <c r="E6" s="57">
        <v>9972.65</v>
      </c>
      <c r="F6" s="56" t="s">
        <v>483</v>
      </c>
    </row>
    <row r="7" spans="1:6" ht="27.95" customHeight="1">
      <c r="A7" s="55" t="s">
        <v>45</v>
      </c>
      <c r="B7" s="55" t="s">
        <v>53</v>
      </c>
      <c r="C7" s="55">
        <v>20212094</v>
      </c>
      <c r="D7" s="55" t="s">
        <v>55</v>
      </c>
      <c r="E7" s="57">
        <v>843.36</v>
      </c>
      <c r="F7" s="56" t="s">
        <v>482</v>
      </c>
    </row>
    <row r="8" spans="1:6" ht="27.95" customHeight="1">
      <c r="A8" s="55" t="s">
        <v>45</v>
      </c>
      <c r="B8" s="55" t="s">
        <v>56</v>
      </c>
      <c r="C8" s="55">
        <v>20212338</v>
      </c>
      <c r="D8" s="55" t="s">
        <v>55</v>
      </c>
      <c r="E8" s="57">
        <v>653.04</v>
      </c>
      <c r="F8" s="56" t="s">
        <v>482</v>
      </c>
    </row>
    <row r="9" spans="1:6" ht="27.95" customHeight="1">
      <c r="A9" s="55" t="s">
        <v>45</v>
      </c>
      <c r="B9" s="55" t="s">
        <v>430</v>
      </c>
      <c r="C9" s="55" t="s">
        <v>279</v>
      </c>
      <c r="D9" s="55" t="s">
        <v>55</v>
      </c>
      <c r="E9" s="57">
        <v>221.22</v>
      </c>
      <c r="F9" s="56" t="s">
        <v>482</v>
      </c>
    </row>
    <row r="10" spans="1:6" ht="27.95" customHeight="1">
      <c r="A10" s="55" t="s">
        <v>57</v>
      </c>
      <c r="B10" s="55" t="s">
        <v>399</v>
      </c>
      <c r="C10" s="55">
        <v>20222089</v>
      </c>
      <c r="D10" s="55" t="s">
        <v>55</v>
      </c>
      <c r="E10" s="57">
        <v>55747.44</v>
      </c>
      <c r="F10" s="56" t="s">
        <v>482</v>
      </c>
    </row>
    <row r="11" spans="1:6" ht="27.95" customHeight="1">
      <c r="A11" s="55" t="s">
        <v>61</v>
      </c>
      <c r="B11" s="55" t="s">
        <v>62</v>
      </c>
      <c r="C11" s="55">
        <v>20061108</v>
      </c>
      <c r="D11" s="58" t="s">
        <v>48</v>
      </c>
      <c r="E11" s="57">
        <v>7642.66</v>
      </c>
      <c r="F11" s="56" t="s">
        <v>484</v>
      </c>
    </row>
    <row r="12" spans="1:6" ht="27.95" customHeight="1">
      <c r="A12" s="55" t="s">
        <v>61</v>
      </c>
      <c r="B12" s="55" t="s">
        <v>63</v>
      </c>
      <c r="C12" s="55">
        <v>20100438</v>
      </c>
      <c r="D12" s="55" t="s">
        <v>48</v>
      </c>
      <c r="E12" s="57">
        <v>22601.44</v>
      </c>
      <c r="F12" s="56" t="s">
        <v>484</v>
      </c>
    </row>
    <row r="13" spans="1:6" ht="27.95" customHeight="1">
      <c r="A13" s="55" t="s">
        <v>61</v>
      </c>
      <c r="B13" s="55" t="s">
        <v>63</v>
      </c>
      <c r="C13" s="55">
        <v>20111714</v>
      </c>
      <c r="D13" s="55" t="s">
        <v>48</v>
      </c>
      <c r="E13" s="57">
        <v>2014</v>
      </c>
      <c r="F13" s="56" t="s">
        <v>484</v>
      </c>
    </row>
    <row r="14" spans="1:6" ht="27.95" customHeight="1">
      <c r="A14" s="55" t="s">
        <v>61</v>
      </c>
      <c r="B14" s="55" t="s">
        <v>64</v>
      </c>
      <c r="C14" s="55">
        <v>20141710</v>
      </c>
      <c r="D14" s="55" t="s">
        <v>48</v>
      </c>
      <c r="E14" s="57">
        <v>26500</v>
      </c>
      <c r="F14" s="56" t="s">
        <v>484</v>
      </c>
    </row>
    <row r="15" spans="1:6" ht="27.95" customHeight="1">
      <c r="A15" s="55" t="s">
        <v>61</v>
      </c>
      <c r="B15" s="55" t="s">
        <v>69</v>
      </c>
      <c r="C15" s="55">
        <v>20171081</v>
      </c>
      <c r="D15" s="55" t="s">
        <v>70</v>
      </c>
      <c r="E15" s="57">
        <v>13066.8</v>
      </c>
      <c r="F15" s="56" t="s">
        <v>484</v>
      </c>
    </row>
    <row r="16" spans="1:6" ht="27.95" customHeight="1">
      <c r="A16" s="55" t="s">
        <v>61</v>
      </c>
      <c r="B16" s="55" t="s">
        <v>69</v>
      </c>
      <c r="C16" s="55">
        <v>20171081</v>
      </c>
      <c r="D16" s="55" t="s">
        <v>49</v>
      </c>
      <c r="E16" s="57">
        <v>4884.97</v>
      </c>
      <c r="F16" s="56" t="s">
        <v>485</v>
      </c>
    </row>
    <row r="17" spans="1:6" ht="27.95" customHeight="1">
      <c r="A17" s="55" t="s">
        <v>61</v>
      </c>
      <c r="B17" s="55" t="s">
        <v>71</v>
      </c>
      <c r="C17" s="55">
        <v>20140968</v>
      </c>
      <c r="D17" s="55" t="s">
        <v>48</v>
      </c>
      <c r="E17" s="57">
        <v>78870.69</v>
      </c>
      <c r="F17" s="56" t="s">
        <v>484</v>
      </c>
    </row>
    <row r="18" spans="1:6" ht="27.95" customHeight="1">
      <c r="A18" s="55" t="s">
        <v>61</v>
      </c>
      <c r="B18" s="55" t="s">
        <v>75</v>
      </c>
      <c r="C18" s="55">
        <v>20190844</v>
      </c>
      <c r="D18" s="55" t="s">
        <v>49</v>
      </c>
      <c r="E18" s="57">
        <v>3700</v>
      </c>
      <c r="F18" s="56" t="s">
        <v>486</v>
      </c>
    </row>
    <row r="19" spans="1:6" ht="27.95" customHeight="1">
      <c r="A19" s="55" t="s">
        <v>61</v>
      </c>
      <c r="B19" s="55" t="s">
        <v>76</v>
      </c>
      <c r="C19" s="55">
        <v>20171686</v>
      </c>
      <c r="D19" s="55" t="s">
        <v>48</v>
      </c>
      <c r="E19" s="57">
        <v>19689.98</v>
      </c>
      <c r="F19" s="56" t="s">
        <v>484</v>
      </c>
    </row>
    <row r="20" spans="1:6" ht="27.95" customHeight="1">
      <c r="A20" s="55" t="s">
        <v>61</v>
      </c>
      <c r="B20" s="55" t="s">
        <v>76</v>
      </c>
      <c r="C20" s="55">
        <v>20171686</v>
      </c>
      <c r="D20" s="58" t="s">
        <v>49</v>
      </c>
      <c r="E20" s="57">
        <v>22293.95</v>
      </c>
      <c r="F20" s="56" t="s">
        <v>487</v>
      </c>
    </row>
    <row r="21" spans="1:6" ht="27.95" customHeight="1">
      <c r="A21" s="55" t="s">
        <v>61</v>
      </c>
      <c r="B21" s="55" t="s">
        <v>76</v>
      </c>
      <c r="C21" s="55">
        <v>20171686</v>
      </c>
      <c r="D21" s="55" t="s">
        <v>49</v>
      </c>
      <c r="E21" s="57">
        <v>2603.96</v>
      </c>
      <c r="F21" s="56" t="s">
        <v>487</v>
      </c>
    </row>
    <row r="22" spans="1:6" ht="27.95" customHeight="1">
      <c r="A22" s="55" t="s">
        <v>61</v>
      </c>
      <c r="B22" s="55" t="s">
        <v>77</v>
      </c>
      <c r="C22" s="55">
        <v>20150262</v>
      </c>
      <c r="D22" s="58" t="s">
        <v>48</v>
      </c>
      <c r="E22" s="57">
        <v>34797.3</v>
      </c>
      <c r="F22" s="56" t="s">
        <v>484</v>
      </c>
    </row>
    <row r="23" spans="1:6" ht="27.95" customHeight="1">
      <c r="A23" s="55" t="s">
        <v>61</v>
      </c>
      <c r="B23" s="55" t="s">
        <v>441</v>
      </c>
      <c r="C23" s="55">
        <v>20220658</v>
      </c>
      <c r="D23" s="55" t="s">
        <v>55</v>
      </c>
      <c r="E23" s="57">
        <v>221.22</v>
      </c>
      <c r="F23" s="56" t="s">
        <v>482</v>
      </c>
    </row>
    <row r="24" spans="1:6" ht="27.95" customHeight="1">
      <c r="A24" s="55" t="s">
        <v>78</v>
      </c>
      <c r="B24" s="55" t="s">
        <v>81</v>
      </c>
      <c r="C24" s="55">
        <v>20161483</v>
      </c>
      <c r="D24" s="55" t="s">
        <v>82</v>
      </c>
      <c r="E24" s="57">
        <v>2000.3</v>
      </c>
      <c r="F24" s="56" t="s">
        <v>488</v>
      </c>
    </row>
    <row r="25" spans="1:6" ht="27.95" customHeight="1">
      <c r="A25" s="55" t="s">
        <v>78</v>
      </c>
      <c r="B25" s="55" t="s">
        <v>436</v>
      </c>
      <c r="C25" s="55" t="s">
        <v>280</v>
      </c>
      <c r="D25" s="58" t="s">
        <v>55</v>
      </c>
      <c r="E25" s="57">
        <v>884.88</v>
      </c>
      <c r="F25" s="56" t="s">
        <v>482</v>
      </c>
    </row>
    <row r="26" spans="1:6" ht="27.95" customHeight="1">
      <c r="A26" s="55" t="s">
        <v>388</v>
      </c>
      <c r="B26" s="55" t="s">
        <v>389</v>
      </c>
      <c r="C26" s="55">
        <v>20201627</v>
      </c>
      <c r="D26" s="58" t="s">
        <v>55</v>
      </c>
      <c r="E26" s="57">
        <v>6636.6</v>
      </c>
      <c r="F26" s="56" t="s">
        <v>482</v>
      </c>
    </row>
    <row r="27" spans="1:6" ht="27.95" customHeight="1">
      <c r="A27" s="55" t="s">
        <v>85</v>
      </c>
      <c r="B27" s="55" t="s">
        <v>86</v>
      </c>
      <c r="C27" s="55">
        <v>20180598</v>
      </c>
      <c r="D27" s="58" t="s">
        <v>49</v>
      </c>
      <c r="E27" s="57">
        <v>7619.64</v>
      </c>
      <c r="F27" s="56" t="s">
        <v>165</v>
      </c>
    </row>
    <row r="28" spans="1:6" ht="27.95" customHeight="1">
      <c r="A28" s="55" t="s">
        <v>85</v>
      </c>
      <c r="B28" s="55" t="s">
        <v>87</v>
      </c>
      <c r="C28" s="55">
        <v>20170212</v>
      </c>
      <c r="D28" s="58" t="s">
        <v>59</v>
      </c>
      <c r="E28" s="57">
        <v>27578.85</v>
      </c>
      <c r="F28" s="56" t="s">
        <v>489</v>
      </c>
    </row>
    <row r="29" spans="1:6" ht="27.95" customHeight="1">
      <c r="A29" s="55" t="s">
        <v>85</v>
      </c>
      <c r="B29" s="55" t="s">
        <v>87</v>
      </c>
      <c r="C29" s="55">
        <v>20170212</v>
      </c>
      <c r="D29" s="58" t="s">
        <v>67</v>
      </c>
      <c r="E29" s="57">
        <v>136241.56</v>
      </c>
      <c r="F29" s="56" t="s">
        <v>489</v>
      </c>
    </row>
    <row r="30" spans="1:6" ht="27.95" customHeight="1">
      <c r="A30" s="55" t="s">
        <v>85</v>
      </c>
      <c r="B30" s="55" t="s">
        <v>87</v>
      </c>
      <c r="C30" s="55">
        <v>20170212</v>
      </c>
      <c r="D30" s="58" t="s">
        <v>68</v>
      </c>
      <c r="E30" s="57">
        <v>6183.24</v>
      </c>
      <c r="F30" s="56" t="s">
        <v>489</v>
      </c>
    </row>
    <row r="31" spans="1:6" ht="27.95" customHeight="1">
      <c r="A31" s="55" t="s">
        <v>85</v>
      </c>
      <c r="B31" s="55" t="s">
        <v>88</v>
      </c>
      <c r="C31" s="55">
        <v>20200640</v>
      </c>
      <c r="D31" s="55" t="s">
        <v>67</v>
      </c>
      <c r="E31" s="57">
        <v>72676.35</v>
      </c>
      <c r="F31" s="56" t="s">
        <v>489</v>
      </c>
    </row>
    <row r="32" spans="1:6" ht="27.95" customHeight="1">
      <c r="A32" s="55" t="s">
        <v>85</v>
      </c>
      <c r="B32" s="55" t="s">
        <v>438</v>
      </c>
      <c r="C32" s="55" t="s">
        <v>286</v>
      </c>
      <c r="D32" s="55" t="s">
        <v>55</v>
      </c>
      <c r="E32" s="57">
        <v>221.22</v>
      </c>
      <c r="F32" s="56" t="s">
        <v>482</v>
      </c>
    </row>
    <row r="33" spans="1:6" ht="27.95" customHeight="1">
      <c r="A33" s="55" t="s">
        <v>89</v>
      </c>
      <c r="B33" s="56" t="s">
        <v>91</v>
      </c>
      <c r="C33" s="55">
        <v>20142083</v>
      </c>
      <c r="D33" s="55" t="s">
        <v>49</v>
      </c>
      <c r="E33" s="57">
        <v>5132.35</v>
      </c>
      <c r="F33" s="56" t="s">
        <v>485</v>
      </c>
    </row>
    <row r="34" spans="1:6" ht="27.95" customHeight="1">
      <c r="A34" s="55" t="s">
        <v>89</v>
      </c>
      <c r="B34" s="55" t="s">
        <v>33</v>
      </c>
      <c r="C34" s="55">
        <v>20220619</v>
      </c>
      <c r="D34" s="58" t="s">
        <v>55</v>
      </c>
      <c r="E34" s="57">
        <v>4005.96</v>
      </c>
      <c r="F34" s="56" t="s">
        <v>482</v>
      </c>
    </row>
    <row r="35" spans="1:6" ht="27.95" customHeight="1">
      <c r="A35" s="55" t="s">
        <v>89</v>
      </c>
      <c r="B35" s="55" t="s">
        <v>431</v>
      </c>
      <c r="C35" s="55" t="s">
        <v>432</v>
      </c>
      <c r="D35" s="58" t="s">
        <v>55</v>
      </c>
      <c r="E35" s="57">
        <v>221.22</v>
      </c>
      <c r="F35" s="56" t="s">
        <v>482</v>
      </c>
    </row>
    <row r="36" spans="1:6" ht="27.95" customHeight="1">
      <c r="A36" s="55" t="s">
        <v>89</v>
      </c>
      <c r="B36" s="55" t="s">
        <v>439</v>
      </c>
      <c r="C36" s="55" t="s">
        <v>440</v>
      </c>
      <c r="D36" s="58" t="s">
        <v>55</v>
      </c>
      <c r="E36" s="57">
        <v>221.22</v>
      </c>
      <c r="F36" s="56" t="s">
        <v>482</v>
      </c>
    </row>
    <row r="37" spans="1:6" ht="27.95" customHeight="1">
      <c r="A37" s="55" t="s">
        <v>92</v>
      </c>
      <c r="B37" s="55" t="s">
        <v>93</v>
      </c>
      <c r="C37" s="55">
        <v>20171008</v>
      </c>
      <c r="D37" s="58" t="s">
        <v>67</v>
      </c>
      <c r="E37" s="57">
        <v>32268.15</v>
      </c>
      <c r="F37" s="56" t="s">
        <v>169</v>
      </c>
    </row>
    <row r="38" spans="1:6" ht="27.95" customHeight="1">
      <c r="A38" s="55" t="s">
        <v>92</v>
      </c>
      <c r="B38" s="55" t="s">
        <v>93</v>
      </c>
      <c r="C38" s="55">
        <v>20171008</v>
      </c>
      <c r="D38" s="58" t="s">
        <v>49</v>
      </c>
      <c r="E38" s="57">
        <v>49056.37</v>
      </c>
      <c r="F38" s="56" t="s">
        <v>490</v>
      </c>
    </row>
    <row r="39" spans="1:6" ht="27.95" customHeight="1">
      <c r="A39" s="55" t="s">
        <v>92</v>
      </c>
      <c r="B39" s="55" t="s">
        <v>95</v>
      </c>
      <c r="C39" s="55">
        <v>20171999</v>
      </c>
      <c r="D39" s="58" t="s">
        <v>49</v>
      </c>
      <c r="E39" s="57">
        <v>294.29</v>
      </c>
      <c r="F39" s="56" t="s">
        <v>166</v>
      </c>
    </row>
    <row r="40" spans="1:6" ht="27.95" customHeight="1">
      <c r="A40" s="55" t="s">
        <v>92</v>
      </c>
      <c r="B40" s="55" t="s">
        <v>394</v>
      </c>
      <c r="C40" s="55">
        <v>20222010</v>
      </c>
      <c r="D40" s="58" t="s">
        <v>55</v>
      </c>
      <c r="E40" s="57">
        <v>1548.54</v>
      </c>
      <c r="F40" s="56" t="s">
        <v>482</v>
      </c>
    </row>
    <row r="41" spans="1:6" ht="27.95" customHeight="1">
      <c r="A41" s="55" t="s">
        <v>104</v>
      </c>
      <c r="B41" s="55" t="s">
        <v>105</v>
      </c>
      <c r="C41" s="55">
        <v>20080561</v>
      </c>
      <c r="D41" s="58" t="s">
        <v>48</v>
      </c>
      <c r="E41" s="57">
        <v>12896.94</v>
      </c>
      <c r="F41" s="56" t="s">
        <v>484</v>
      </c>
    </row>
    <row r="42" spans="1:6" ht="27.95" customHeight="1">
      <c r="A42" s="55" t="s">
        <v>109</v>
      </c>
      <c r="B42" s="55" t="s">
        <v>110</v>
      </c>
      <c r="C42" s="55">
        <v>20161770</v>
      </c>
      <c r="D42" s="58" t="s">
        <v>67</v>
      </c>
      <c r="E42" s="57">
        <v>87475.2</v>
      </c>
      <c r="F42" s="56" t="s">
        <v>491</v>
      </c>
    </row>
    <row r="43" spans="1:6" ht="27.95" customHeight="1">
      <c r="A43" s="55" t="s">
        <v>109</v>
      </c>
      <c r="B43" s="55" t="s">
        <v>435</v>
      </c>
      <c r="C43" s="55" t="s">
        <v>283</v>
      </c>
      <c r="D43" s="58" t="s">
        <v>55</v>
      </c>
      <c r="E43" s="57">
        <v>221.22</v>
      </c>
      <c r="F43" s="56" t="s">
        <v>482</v>
      </c>
    </row>
    <row r="44" spans="1:6" ht="27.95" customHeight="1">
      <c r="A44" s="55" t="s">
        <v>116</v>
      </c>
      <c r="B44" s="55" t="s">
        <v>117</v>
      </c>
      <c r="C44" s="55">
        <v>20182043</v>
      </c>
      <c r="D44" s="58" t="s">
        <v>48</v>
      </c>
      <c r="E44" s="57">
        <v>124995</v>
      </c>
      <c r="F44" s="56" t="s">
        <v>492</v>
      </c>
    </row>
    <row r="45" spans="1:6" ht="27.95" customHeight="1">
      <c r="A45" s="55" t="s">
        <v>116</v>
      </c>
      <c r="B45" s="55" t="s">
        <v>117</v>
      </c>
      <c r="C45" s="55">
        <v>20182043</v>
      </c>
      <c r="D45" s="58" t="s">
        <v>49</v>
      </c>
      <c r="E45" s="57">
        <v>15000</v>
      </c>
      <c r="F45" s="56" t="s">
        <v>493</v>
      </c>
    </row>
    <row r="46" spans="1:6" ht="27.95" customHeight="1">
      <c r="A46" s="55" t="s">
        <v>116</v>
      </c>
      <c r="B46" s="55" t="s">
        <v>437</v>
      </c>
      <c r="C46" s="55" t="s">
        <v>287</v>
      </c>
      <c r="D46" s="58" t="s">
        <v>55</v>
      </c>
      <c r="E46" s="57">
        <v>73.74</v>
      </c>
      <c r="F46" s="56" t="s">
        <v>482</v>
      </c>
    </row>
    <row r="47" spans="1:6" ht="27.95" customHeight="1">
      <c r="A47" s="55" t="s">
        <v>118</v>
      </c>
      <c r="B47" s="55" t="s">
        <v>119</v>
      </c>
      <c r="C47" s="55">
        <v>20211143</v>
      </c>
      <c r="D47" s="58" t="s">
        <v>55</v>
      </c>
      <c r="E47" s="57">
        <v>225.63</v>
      </c>
      <c r="F47" s="56" t="s">
        <v>482</v>
      </c>
    </row>
    <row r="48" spans="1:6" ht="27.95" customHeight="1">
      <c r="A48" s="55" t="s">
        <v>129</v>
      </c>
      <c r="B48" s="55" t="s">
        <v>381</v>
      </c>
      <c r="C48" s="55">
        <v>20181601</v>
      </c>
      <c r="D48" s="58" t="s">
        <v>48</v>
      </c>
      <c r="E48" s="57">
        <v>200000</v>
      </c>
      <c r="F48" s="56" t="s">
        <v>490</v>
      </c>
    </row>
    <row r="49" spans="1:6" ht="27.95" customHeight="1">
      <c r="A49" s="55" t="s">
        <v>131</v>
      </c>
      <c r="B49" s="55" t="s">
        <v>133</v>
      </c>
      <c r="C49" s="55">
        <v>20150726</v>
      </c>
      <c r="D49" s="58" t="s">
        <v>49</v>
      </c>
      <c r="E49" s="57">
        <v>7872.16</v>
      </c>
      <c r="F49" s="56" t="s">
        <v>494</v>
      </c>
    </row>
    <row r="50" spans="1:6" ht="27.95" customHeight="1">
      <c r="A50" s="55" t="s">
        <v>131</v>
      </c>
      <c r="B50" s="55" t="s">
        <v>135</v>
      </c>
      <c r="C50" s="55">
        <v>20171464</v>
      </c>
      <c r="D50" s="58" t="s">
        <v>48</v>
      </c>
      <c r="E50" s="57">
        <v>200000</v>
      </c>
      <c r="F50" s="56" t="s">
        <v>167</v>
      </c>
    </row>
    <row r="51" spans="1:6" ht="27.95" customHeight="1">
      <c r="A51" s="55" t="s">
        <v>136</v>
      </c>
      <c r="B51" s="55" t="s">
        <v>121</v>
      </c>
      <c r="C51" s="55">
        <v>20151061</v>
      </c>
      <c r="D51" s="58" t="s">
        <v>49</v>
      </c>
      <c r="E51" s="57">
        <v>3914.25</v>
      </c>
      <c r="F51" s="56" t="s">
        <v>495</v>
      </c>
    </row>
    <row r="52" spans="1:6" ht="27.95" customHeight="1">
      <c r="A52" s="55" t="s">
        <v>136</v>
      </c>
      <c r="B52" s="55" t="s">
        <v>395</v>
      </c>
      <c r="C52" s="55">
        <v>20220887</v>
      </c>
      <c r="D52" s="58" t="s">
        <v>55</v>
      </c>
      <c r="E52" s="57">
        <v>5972.94</v>
      </c>
      <c r="F52" s="56" t="s">
        <v>482</v>
      </c>
    </row>
    <row r="53" spans="1:6" ht="27.95" customHeight="1">
      <c r="A53" s="55" t="s">
        <v>433</v>
      </c>
      <c r="B53" s="55" t="s">
        <v>434</v>
      </c>
      <c r="C53" s="55">
        <v>20220138</v>
      </c>
      <c r="D53" s="58" t="s">
        <v>55</v>
      </c>
      <c r="E53" s="57">
        <v>663.66</v>
      </c>
      <c r="F53" s="56" t="s">
        <v>482</v>
      </c>
    </row>
    <row r="54" spans="1:6" ht="27.95" customHeight="1">
      <c r="A54" s="55" t="s">
        <v>142</v>
      </c>
      <c r="B54" s="55" t="s">
        <v>194</v>
      </c>
      <c r="C54" s="55">
        <v>20230085</v>
      </c>
      <c r="D54" s="58" t="s">
        <v>55</v>
      </c>
      <c r="E54" s="57">
        <v>1327.32</v>
      </c>
      <c r="F54" s="56" t="s">
        <v>482</v>
      </c>
    </row>
    <row r="55" spans="1:6" ht="27.95" customHeight="1">
      <c r="A55" s="55" t="s">
        <v>146</v>
      </c>
      <c r="B55" s="55" t="s">
        <v>147</v>
      </c>
      <c r="C55" s="55">
        <v>920758</v>
      </c>
      <c r="D55" s="58" t="s">
        <v>148</v>
      </c>
      <c r="E55" s="57">
        <v>70873.46</v>
      </c>
      <c r="F55" s="56" t="s">
        <v>496</v>
      </c>
    </row>
    <row r="56" spans="1:6" ht="27.95" customHeight="1">
      <c r="A56" s="55" t="s">
        <v>150</v>
      </c>
      <c r="B56" s="55" t="s">
        <v>151</v>
      </c>
      <c r="C56" s="55">
        <v>20150188</v>
      </c>
      <c r="D56" s="58" t="s">
        <v>49</v>
      </c>
      <c r="E56" s="57">
        <v>10000</v>
      </c>
      <c r="F56" s="56" t="s">
        <v>168</v>
      </c>
    </row>
    <row r="57" spans="1:6" ht="27.95" customHeight="1">
      <c r="A57" s="55" t="s">
        <v>150</v>
      </c>
      <c r="B57" s="55" t="s">
        <v>151</v>
      </c>
      <c r="C57" s="55">
        <v>20150188</v>
      </c>
      <c r="D57" s="58" t="s">
        <v>49</v>
      </c>
      <c r="E57" s="57">
        <v>10000</v>
      </c>
      <c r="F57" s="56" t="s">
        <v>168</v>
      </c>
    </row>
    <row r="58" spans="1:6" ht="27.95" customHeight="1">
      <c r="A58" s="55" t="s">
        <v>150</v>
      </c>
      <c r="B58" s="55" t="s">
        <v>151</v>
      </c>
      <c r="C58" s="55">
        <v>20150188</v>
      </c>
      <c r="D58" s="58" t="s">
        <v>49</v>
      </c>
      <c r="E58" s="57">
        <v>6800.85</v>
      </c>
      <c r="F58" s="56" t="s">
        <v>168</v>
      </c>
    </row>
    <row r="59" spans="1:6" ht="27.95" customHeight="1">
      <c r="A59" s="55" t="s">
        <v>150</v>
      </c>
      <c r="B59" s="55" t="s">
        <v>153</v>
      </c>
      <c r="C59" s="55">
        <v>20182040</v>
      </c>
      <c r="D59" s="58" t="s">
        <v>49</v>
      </c>
      <c r="E59" s="57">
        <v>18058.14</v>
      </c>
      <c r="F59" s="56" t="s">
        <v>168</v>
      </c>
    </row>
    <row r="60" spans="1:6" ht="27.95" customHeight="1">
      <c r="A60" s="55" t="s">
        <v>155</v>
      </c>
      <c r="B60" s="55" t="s">
        <v>392</v>
      </c>
      <c r="C60" s="55">
        <v>20211698</v>
      </c>
      <c r="D60" s="58" t="s">
        <v>55</v>
      </c>
      <c r="E60" s="57">
        <v>5350.5</v>
      </c>
      <c r="F60" s="56" t="s">
        <v>482</v>
      </c>
    </row>
    <row r="61" spans="1:6" ht="27.95" customHeight="1" thickBot="1">
      <c r="A61" s="60"/>
      <c r="B61" s="60"/>
      <c r="C61" s="60"/>
      <c r="D61" s="60"/>
      <c r="E61" s="61">
        <f>SUM(E6:E60)</f>
        <v>1440836.4299999997</v>
      </c>
      <c r="F61" s="60"/>
    </row>
    <row r="62" ht="13.5" thickTop="1"/>
  </sheetData>
  <pageMargins left="0.7" right="0.7" top="0.75" bottom="0.75" header="0.3" footer="0.3"/>
  <pageSetup paperSize="9" orientation="portrait" verticalDpi="300"/>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2:G55"/>
  <sheetViews>
    <sheetView topLeftCell="A24" zoomScale="90" view="normal" tabSelected="1" workbookViewId="0">
      <selection pane="topLeft" activeCell="F57" sqref="F57"/>
    </sheetView>
  </sheetViews>
  <sheetFormatPr defaultColWidth="9.140625" defaultRowHeight="12.75"/>
  <cols>
    <col min="1" max="1" width="15.5703125" style="14" customWidth="1"/>
    <col min="2" max="2" width="26.140625" style="14" customWidth="1"/>
    <col min="3" max="3" width="9.7109375" style="14" customWidth="1"/>
    <col min="4" max="4" width="19.140625" style="28" customWidth="1"/>
    <col min="5" max="5" width="12.27734375" style="16" bestFit="1" customWidth="1"/>
    <col min="6" max="6" width="59.140625" style="15" customWidth="1"/>
    <col min="7" max="16384" width="9.140625" style="14" customWidth="1"/>
  </cols>
  <sheetData>
    <row r="2" spans="1:3" ht="99.75" customHeight="1">
      <c r="A2" s="14" t="s">
        <v>170</v>
      </c>
      <c r="B2" s="15" t="s">
        <v>19</v>
      </c>
      <c r="C2" s="15"/>
    </row>
    <row r="3" spans="2:3">
      <c r="B3" s="15"/>
      <c r="C3" s="15"/>
    </row>
    <row r="4" spans="2:3" ht="79.5" customHeight="1">
      <c r="B4" s="15" t="s">
        <v>20</v>
      </c>
      <c r="C4" s="15"/>
    </row>
    <row r="7" spans="1:6" s="19" customFormat="1" ht="25.5">
      <c r="A7" s="17" t="s">
        <v>36</v>
      </c>
      <c r="B7" s="17" t="s">
        <v>171</v>
      </c>
      <c r="C7" s="17" t="s">
        <v>172</v>
      </c>
      <c r="D7" s="8" t="s">
        <v>173</v>
      </c>
      <c r="E7" s="18" t="s">
        <v>174</v>
      </c>
      <c r="F7" s="17" t="s">
        <v>175</v>
      </c>
    </row>
    <row r="8" spans="1:6" customHeight="1">
      <c r="A8" s="10" t="s">
        <v>109</v>
      </c>
      <c r="B8" s="10" t="s">
        <v>110</v>
      </c>
      <c r="C8" s="36">
        <v>20161770</v>
      </c>
      <c r="D8" s="13" t="s">
        <v>448</v>
      </c>
      <c r="E8" s="64">
        <v>119315.48</v>
      </c>
      <c r="F8" s="12" t="s">
        <v>450</v>
      </c>
    </row>
    <row r="9" spans="1:6">
      <c r="A9" s="10" t="s">
        <v>109</v>
      </c>
      <c r="B9" s="10" t="s">
        <v>112</v>
      </c>
      <c r="C9" s="36">
        <v>20170409</v>
      </c>
      <c r="D9" s="13" t="s">
        <v>448</v>
      </c>
      <c r="E9" s="64">
        <v>62044.53</v>
      </c>
      <c r="F9" s="12" t="s">
        <v>450</v>
      </c>
    </row>
    <row r="10" spans="1:6">
      <c r="A10" s="12" t="s">
        <v>109</v>
      </c>
      <c r="B10" s="10" t="s">
        <v>110</v>
      </c>
      <c r="C10" s="36">
        <v>20161770</v>
      </c>
      <c r="D10" s="13" t="s">
        <v>448</v>
      </c>
      <c r="E10" s="64">
        <v>281009.24</v>
      </c>
      <c r="F10" s="12" t="s">
        <v>450</v>
      </c>
    </row>
    <row r="11" spans="1:6">
      <c r="A11" s="12" t="s">
        <v>109</v>
      </c>
      <c r="B11" s="12" t="s">
        <v>110</v>
      </c>
      <c r="C11" s="62">
        <v>20161770</v>
      </c>
      <c r="D11" s="13" t="s">
        <v>448</v>
      </c>
      <c r="E11" s="64">
        <v>286488.53</v>
      </c>
      <c r="F11" s="12" t="s">
        <v>450</v>
      </c>
    </row>
    <row r="12" spans="1:6" s="37" customFormat="1" ht="25.5">
      <c r="A12" s="12" t="s">
        <v>116</v>
      </c>
      <c r="B12" s="12" t="s">
        <v>117</v>
      </c>
      <c r="C12" s="62">
        <v>20182043</v>
      </c>
      <c r="D12" s="13" t="s">
        <v>449</v>
      </c>
      <c r="E12" s="64">
        <v>124995</v>
      </c>
      <c r="F12" s="12" t="s">
        <v>451</v>
      </c>
    </row>
    <row r="13" spans="1:6" s="37" customFormat="1">
      <c r="A13" s="12" t="s">
        <v>129</v>
      </c>
      <c r="B13" s="10" t="s">
        <v>130</v>
      </c>
      <c r="C13" s="36">
        <v>20171116</v>
      </c>
      <c r="D13" s="13" t="s">
        <v>449</v>
      </c>
      <c r="E13" s="64">
        <v>387.44</v>
      </c>
      <c r="F13" s="12" t="s">
        <v>452</v>
      </c>
    </row>
    <row r="14" spans="1:6" s="37" customFormat="1">
      <c r="A14" s="10" t="s">
        <v>177</v>
      </c>
      <c r="B14" s="10" t="s">
        <v>93</v>
      </c>
      <c r="C14" s="36">
        <v>20130906</v>
      </c>
      <c r="D14" s="13" t="s">
        <v>449</v>
      </c>
      <c r="E14" s="64">
        <v>9376</v>
      </c>
      <c r="F14" s="12" t="s">
        <v>453</v>
      </c>
    </row>
    <row r="15" spans="1:6" s="37" customFormat="1">
      <c r="A15" s="12" t="s">
        <v>89</v>
      </c>
      <c r="B15" s="10" t="s">
        <v>90</v>
      </c>
      <c r="C15" s="36">
        <v>20181845</v>
      </c>
      <c r="D15" s="13" t="s">
        <v>449</v>
      </c>
      <c r="E15" s="64">
        <v>6688</v>
      </c>
      <c r="F15" s="12" t="s">
        <v>454</v>
      </c>
    </row>
    <row r="16" spans="1:6" s="37" customFormat="1">
      <c r="A16" s="12" t="s">
        <v>45</v>
      </c>
      <c r="B16" s="12" t="s">
        <v>46</v>
      </c>
      <c r="C16" s="62">
        <v>20190241</v>
      </c>
      <c r="D16" s="13" t="s">
        <v>449</v>
      </c>
      <c r="E16" s="64">
        <v>4840</v>
      </c>
      <c r="F16" s="12" t="s">
        <v>455</v>
      </c>
    </row>
    <row r="17" spans="1:6" s="37" customFormat="1">
      <c r="A17" s="12" t="s">
        <v>61</v>
      </c>
      <c r="B17" s="12" t="s">
        <v>75</v>
      </c>
      <c r="C17" s="62">
        <v>20190844</v>
      </c>
      <c r="D17" s="13" t="s">
        <v>448</v>
      </c>
      <c r="E17" s="64">
        <v>3700</v>
      </c>
      <c r="F17" s="12" t="s">
        <v>456</v>
      </c>
    </row>
    <row r="18" spans="1:6" s="37" customFormat="1" ht="25.5">
      <c r="A18" s="12" t="s">
        <v>116</v>
      </c>
      <c r="B18" s="12" t="s">
        <v>117</v>
      </c>
      <c r="C18" s="62">
        <v>20182043</v>
      </c>
      <c r="D18" s="13" t="s">
        <v>448</v>
      </c>
      <c r="E18" s="64">
        <v>3000</v>
      </c>
      <c r="F18" s="12" t="s">
        <v>457</v>
      </c>
    </row>
    <row r="19" spans="1:6" s="37" customFormat="1">
      <c r="A19" s="12" t="s">
        <v>176</v>
      </c>
      <c r="B19" s="12" t="s">
        <v>133</v>
      </c>
      <c r="C19" s="62">
        <v>20150726</v>
      </c>
      <c r="D19" s="13" t="s">
        <v>449</v>
      </c>
      <c r="E19" s="64">
        <v>17096.6</v>
      </c>
      <c r="F19" s="12" t="s">
        <v>458</v>
      </c>
    </row>
    <row r="20" spans="1:6" s="37" customFormat="1">
      <c r="A20" s="12" t="s">
        <v>176</v>
      </c>
      <c r="B20" s="12" t="s">
        <v>34</v>
      </c>
      <c r="C20" s="62">
        <v>20171464</v>
      </c>
      <c r="D20" s="13" t="s">
        <v>449</v>
      </c>
      <c r="E20" s="64">
        <v>14798.55</v>
      </c>
      <c r="F20" s="12" t="s">
        <v>458</v>
      </c>
    </row>
    <row r="21" spans="1:6" s="37" customFormat="1">
      <c r="A21" s="12" t="s">
        <v>45</v>
      </c>
      <c r="B21" s="12" t="s">
        <v>46</v>
      </c>
      <c r="C21" s="62">
        <v>20190241</v>
      </c>
      <c r="D21" s="13" t="s">
        <v>448</v>
      </c>
      <c r="E21" s="64">
        <v>43923.65</v>
      </c>
      <c r="F21" s="12" t="s">
        <v>459</v>
      </c>
    </row>
    <row r="22" spans="1:6" s="37" customFormat="1">
      <c r="A22" s="10" t="s">
        <v>45</v>
      </c>
      <c r="B22" s="10" t="s">
        <v>50</v>
      </c>
      <c r="C22" s="36">
        <v>20191954</v>
      </c>
      <c r="D22" s="13" t="s">
        <v>448</v>
      </c>
      <c r="E22" s="64">
        <v>32639.73</v>
      </c>
      <c r="F22" s="12" t="s">
        <v>459</v>
      </c>
    </row>
    <row r="23" spans="1:6" s="37" customFormat="1">
      <c r="A23" s="10" t="s">
        <v>99</v>
      </c>
      <c r="B23" s="10" t="s">
        <v>442</v>
      </c>
      <c r="C23" s="36">
        <v>20181052</v>
      </c>
      <c r="D23" s="13" t="s">
        <v>448</v>
      </c>
      <c r="E23" s="64">
        <v>22080.88</v>
      </c>
      <c r="F23" s="12" t="s">
        <v>459</v>
      </c>
    </row>
    <row r="24" spans="1:6" s="37" customFormat="1">
      <c r="A24" s="10" t="s">
        <v>122</v>
      </c>
      <c r="B24" s="10" t="s">
        <v>443</v>
      </c>
      <c r="C24" s="36">
        <v>20201592</v>
      </c>
      <c r="D24" s="13" t="s">
        <v>448</v>
      </c>
      <c r="E24" s="64">
        <v>16555.85</v>
      </c>
      <c r="F24" s="12" t="s">
        <v>459</v>
      </c>
    </row>
    <row r="25" spans="1:6" s="37" customFormat="1">
      <c r="A25" s="12" t="s">
        <v>109</v>
      </c>
      <c r="B25" s="12" t="s">
        <v>444</v>
      </c>
      <c r="C25" s="62">
        <v>20200187</v>
      </c>
      <c r="D25" s="13" t="s">
        <v>448</v>
      </c>
      <c r="E25" s="64">
        <v>17614.72</v>
      </c>
      <c r="F25" s="12" t="s">
        <v>459</v>
      </c>
    </row>
    <row r="26" spans="1:6" s="37" customFormat="1">
      <c r="A26" s="10" t="s">
        <v>157</v>
      </c>
      <c r="B26" s="11" t="s">
        <v>160</v>
      </c>
      <c r="C26" s="63">
        <v>20200699</v>
      </c>
      <c r="D26" s="13" t="s">
        <v>449</v>
      </c>
      <c r="E26" s="64">
        <v>564.12</v>
      </c>
      <c r="F26" s="12" t="s">
        <v>460</v>
      </c>
    </row>
    <row r="27" spans="1:6" s="37" customFormat="1">
      <c r="A27" s="10" t="s">
        <v>150</v>
      </c>
      <c r="B27" s="11" t="s">
        <v>152</v>
      </c>
      <c r="C27" s="63">
        <v>20151659</v>
      </c>
      <c r="D27" s="13" t="s">
        <v>448</v>
      </c>
      <c r="E27" s="64">
        <v>2625.22</v>
      </c>
      <c r="F27" s="12" t="s">
        <v>169</v>
      </c>
    </row>
    <row r="28" spans="1:6" s="37" customFormat="1">
      <c r="A28" s="10" t="s">
        <v>129</v>
      </c>
      <c r="B28" s="11" t="s">
        <v>130</v>
      </c>
      <c r="C28" s="63">
        <v>20171116</v>
      </c>
      <c r="D28" s="13" t="s">
        <v>448</v>
      </c>
      <c r="E28" s="64">
        <v>23478.18</v>
      </c>
      <c r="F28" s="12" t="s">
        <v>169</v>
      </c>
    </row>
    <row r="29" spans="1:6" s="37" customFormat="1">
      <c r="A29" s="10" t="s">
        <v>157</v>
      </c>
      <c r="B29" s="11" t="s">
        <v>160</v>
      </c>
      <c r="C29" s="63">
        <v>20200699</v>
      </c>
      <c r="D29" s="13" t="s">
        <v>449</v>
      </c>
      <c r="E29" s="64">
        <v>2472.43</v>
      </c>
      <c r="F29" s="12" t="s">
        <v>461</v>
      </c>
    </row>
    <row r="30" spans="1:6" s="37" customFormat="1">
      <c r="A30" s="10" t="s">
        <v>89</v>
      </c>
      <c r="B30" s="11" t="s">
        <v>90</v>
      </c>
      <c r="C30" s="63">
        <v>20181845</v>
      </c>
      <c r="D30" s="13" t="s">
        <v>449</v>
      </c>
      <c r="E30" s="64">
        <v>1183.54</v>
      </c>
      <c r="F30" s="12" t="s">
        <v>462</v>
      </c>
    </row>
    <row r="31" spans="1:6" s="37" customFormat="1">
      <c r="A31" s="10" t="s">
        <v>176</v>
      </c>
      <c r="B31" s="11" t="s">
        <v>34</v>
      </c>
      <c r="C31" s="63">
        <v>20171464</v>
      </c>
      <c r="D31" s="13" t="s">
        <v>449</v>
      </c>
      <c r="E31" s="64">
        <v>19548.07</v>
      </c>
      <c r="F31" s="12" t="s">
        <v>463</v>
      </c>
    </row>
    <row r="32" spans="1:6" s="37" customFormat="1" ht="25.5">
      <c r="A32" s="10" t="s">
        <v>116</v>
      </c>
      <c r="B32" s="11" t="s">
        <v>117</v>
      </c>
      <c r="C32" s="63">
        <v>20182043</v>
      </c>
      <c r="D32" s="13" t="s">
        <v>448</v>
      </c>
      <c r="E32" s="64">
        <v>500</v>
      </c>
      <c r="F32" s="12" t="s">
        <v>457</v>
      </c>
    </row>
    <row r="33" spans="1:6" s="37" customFormat="1">
      <c r="A33" s="10" t="s">
        <v>61</v>
      </c>
      <c r="B33" s="11" t="s">
        <v>445</v>
      </c>
      <c r="C33" s="63">
        <v>20171081</v>
      </c>
      <c r="D33" s="13" t="s">
        <v>448</v>
      </c>
      <c r="E33" s="64">
        <v>4735.28</v>
      </c>
      <c r="F33" s="12" t="s">
        <v>464</v>
      </c>
    </row>
    <row r="34" spans="1:6" s="37" customFormat="1">
      <c r="A34" s="10" t="s">
        <v>61</v>
      </c>
      <c r="B34" s="11" t="s">
        <v>75</v>
      </c>
      <c r="C34" s="63">
        <v>20190844</v>
      </c>
      <c r="D34" s="13" t="s">
        <v>448</v>
      </c>
      <c r="E34" s="64">
        <v>7000</v>
      </c>
      <c r="F34" s="12" t="s">
        <v>464</v>
      </c>
    </row>
    <row r="35" spans="1:6" s="37" customFormat="1">
      <c r="A35" s="10" t="s">
        <v>104</v>
      </c>
      <c r="B35" s="11" t="s">
        <v>446</v>
      </c>
      <c r="C35" s="63">
        <v>20080561</v>
      </c>
      <c r="D35" s="13" t="s">
        <v>449</v>
      </c>
      <c r="E35" s="64">
        <v>12896.94</v>
      </c>
      <c r="F35" s="12" t="s">
        <v>465</v>
      </c>
    </row>
    <row r="36" spans="1:6" s="37" customFormat="1">
      <c r="A36" s="10" t="s">
        <v>176</v>
      </c>
      <c r="B36" s="11" t="s">
        <v>34</v>
      </c>
      <c r="C36" s="63">
        <v>20171464</v>
      </c>
      <c r="D36" s="13" t="s">
        <v>449</v>
      </c>
      <c r="E36" s="64">
        <v>29350.06</v>
      </c>
      <c r="F36" s="12" t="s">
        <v>466</v>
      </c>
    </row>
    <row r="37" spans="1:6" s="37" customFormat="1">
      <c r="A37" s="10" t="s">
        <v>176</v>
      </c>
      <c r="B37" s="11" t="s">
        <v>34</v>
      </c>
      <c r="C37" s="63">
        <v>20171464</v>
      </c>
      <c r="D37" s="13" t="s">
        <v>449</v>
      </c>
      <c r="E37" s="64">
        <v>160028</v>
      </c>
      <c r="F37" s="12" t="s">
        <v>467</v>
      </c>
    </row>
    <row r="38" spans="1:6" s="37" customFormat="1">
      <c r="A38" s="10" t="s">
        <v>176</v>
      </c>
      <c r="B38" s="11" t="s">
        <v>34</v>
      </c>
      <c r="C38" s="63">
        <v>20171464</v>
      </c>
      <c r="D38" s="13" t="s">
        <v>449</v>
      </c>
      <c r="E38" s="64">
        <v>37948.4</v>
      </c>
      <c r="F38" s="12" t="s">
        <v>468</v>
      </c>
    </row>
    <row r="39" spans="1:6" s="37" customFormat="1">
      <c r="A39" s="10" t="s">
        <v>61</v>
      </c>
      <c r="B39" s="11" t="s">
        <v>445</v>
      </c>
      <c r="C39" s="63">
        <v>20171081</v>
      </c>
      <c r="D39" s="13" t="s">
        <v>448</v>
      </c>
      <c r="E39" s="64">
        <v>1957</v>
      </c>
      <c r="F39" s="12" t="s">
        <v>469</v>
      </c>
    </row>
    <row r="40" spans="1:6" s="37" customFormat="1" ht="25.5">
      <c r="A40" s="10" t="s">
        <v>177</v>
      </c>
      <c r="B40" s="11" t="s">
        <v>93</v>
      </c>
      <c r="C40" s="63">
        <v>20130906</v>
      </c>
      <c r="D40" s="13" t="s">
        <v>449</v>
      </c>
      <c r="E40" s="64">
        <v>109840.73</v>
      </c>
      <c r="F40" s="12" t="s">
        <v>470</v>
      </c>
    </row>
    <row r="41" spans="1:6" s="37" customFormat="1">
      <c r="A41" s="10" t="s">
        <v>176</v>
      </c>
      <c r="B41" s="11" t="s">
        <v>34</v>
      </c>
      <c r="C41" s="63">
        <v>20171464</v>
      </c>
      <c r="D41" s="13" t="s">
        <v>449</v>
      </c>
      <c r="E41" s="64">
        <v>13572.94</v>
      </c>
      <c r="F41" s="12" t="s">
        <v>471</v>
      </c>
    </row>
    <row r="42" spans="1:6" s="37" customFormat="1">
      <c r="A42" s="10" t="s">
        <v>85</v>
      </c>
      <c r="B42" s="11" t="s">
        <v>86</v>
      </c>
      <c r="C42" s="63">
        <v>20180598</v>
      </c>
      <c r="D42" s="13" t="s">
        <v>448</v>
      </c>
      <c r="E42" s="64">
        <v>8240</v>
      </c>
      <c r="F42" s="12" t="s">
        <v>472</v>
      </c>
    </row>
    <row r="43" spans="1:6" s="37" customFormat="1">
      <c r="A43" s="10" t="s">
        <v>57</v>
      </c>
      <c r="B43" s="11" t="s">
        <v>58</v>
      </c>
      <c r="C43" s="63">
        <v>20130715</v>
      </c>
      <c r="D43" s="13" t="s">
        <v>449</v>
      </c>
      <c r="E43" s="64">
        <v>21756.38</v>
      </c>
      <c r="F43" s="12" t="s">
        <v>473</v>
      </c>
    </row>
    <row r="44" spans="1:6" s="37" customFormat="1">
      <c r="A44" s="10" t="s">
        <v>109</v>
      </c>
      <c r="B44" s="11" t="s">
        <v>444</v>
      </c>
      <c r="C44" s="63">
        <v>20200187</v>
      </c>
      <c r="D44" s="13" t="s">
        <v>449</v>
      </c>
      <c r="E44" s="64">
        <v>9124</v>
      </c>
      <c r="F44" s="12" t="s">
        <v>474</v>
      </c>
    </row>
    <row r="45" spans="1:6" s="37" customFormat="1">
      <c r="A45" s="12" t="s">
        <v>89</v>
      </c>
      <c r="B45" s="11" t="s">
        <v>447</v>
      </c>
      <c r="C45" s="63">
        <v>20142083</v>
      </c>
      <c r="D45" s="13" t="s">
        <v>448</v>
      </c>
      <c r="E45" s="64">
        <v>300</v>
      </c>
      <c r="F45" s="12" t="s">
        <v>475</v>
      </c>
    </row>
    <row r="46" spans="1:6" s="37" customFormat="1">
      <c r="A46" s="12" t="s">
        <v>176</v>
      </c>
      <c r="B46" s="11" t="s">
        <v>34</v>
      </c>
      <c r="C46" s="63">
        <v>20171464</v>
      </c>
      <c r="D46" s="13" t="s">
        <v>449</v>
      </c>
      <c r="E46" s="64">
        <v>23440.86</v>
      </c>
      <c r="F46" s="12" t="s">
        <v>476</v>
      </c>
    </row>
    <row r="47" spans="1:6" s="37" customFormat="1" ht="25.5">
      <c r="A47" s="12" t="s">
        <v>177</v>
      </c>
      <c r="B47" s="11" t="s">
        <v>93</v>
      </c>
      <c r="C47" s="63">
        <v>20130906</v>
      </c>
      <c r="D47" s="13" t="s">
        <v>449</v>
      </c>
      <c r="E47" s="64">
        <v>42151.51</v>
      </c>
      <c r="F47" s="12" t="s">
        <v>477</v>
      </c>
    </row>
    <row r="48" spans="1:6" s="37" customFormat="1" ht="25.5">
      <c r="A48" s="12" t="s">
        <v>177</v>
      </c>
      <c r="B48" s="11" t="s">
        <v>93</v>
      </c>
      <c r="C48" s="63">
        <v>20130906</v>
      </c>
      <c r="D48" s="13" t="s">
        <v>449</v>
      </c>
      <c r="E48" s="64">
        <v>25957.04</v>
      </c>
      <c r="F48" s="12" t="s">
        <v>478</v>
      </c>
    </row>
    <row r="49" spans="1:6" s="37" customFormat="1" ht="25.5">
      <c r="A49" s="12" t="s">
        <v>177</v>
      </c>
      <c r="B49" s="13" t="s">
        <v>93</v>
      </c>
      <c r="C49" s="36">
        <v>20130906</v>
      </c>
      <c r="D49" s="13" t="s">
        <v>449</v>
      </c>
      <c r="E49" s="64">
        <v>63464.14</v>
      </c>
      <c r="F49" s="12" t="s">
        <v>479</v>
      </c>
    </row>
    <row r="50" spans="1:6" s="37" customFormat="1" ht="25.5">
      <c r="A50" s="12" t="s">
        <v>177</v>
      </c>
      <c r="B50" s="13" t="s">
        <v>94</v>
      </c>
      <c r="C50" s="36">
        <v>20151517</v>
      </c>
      <c r="D50" s="13" t="s">
        <v>449</v>
      </c>
      <c r="E50" s="64">
        <v>15283.12</v>
      </c>
      <c r="F50" s="12" t="s">
        <v>479</v>
      </c>
    </row>
    <row r="51" spans="1:6" s="37" customFormat="1">
      <c r="A51" s="12" t="s">
        <v>176</v>
      </c>
      <c r="B51" s="13" t="s">
        <v>34</v>
      </c>
      <c r="C51" s="36">
        <v>20171464</v>
      </c>
      <c r="D51" s="13" t="s">
        <v>449</v>
      </c>
      <c r="E51" s="64">
        <v>560</v>
      </c>
      <c r="F51" s="12" t="s">
        <v>480</v>
      </c>
    </row>
    <row r="52" spans="1:6" s="37" customFormat="1" ht="25.5">
      <c r="A52" s="12" t="s">
        <v>116</v>
      </c>
      <c r="B52" s="13" t="s">
        <v>117</v>
      </c>
      <c r="C52" s="36">
        <v>20182043</v>
      </c>
      <c r="D52" s="13" t="s">
        <v>448</v>
      </c>
      <c r="E52" s="64">
        <v>15000</v>
      </c>
      <c r="F52" s="12" t="s">
        <v>457</v>
      </c>
    </row>
    <row r="53" spans="1:6" s="37" customFormat="1">
      <c r="A53" s="12" t="s">
        <v>124</v>
      </c>
      <c r="B53" s="13" t="s">
        <v>126</v>
      </c>
      <c r="C53" s="36">
        <v>20150131</v>
      </c>
      <c r="D53" s="13" t="s">
        <v>449</v>
      </c>
      <c r="E53" s="64">
        <v>0.1</v>
      </c>
      <c r="F53" s="12" t="s">
        <v>481</v>
      </c>
    </row>
    <row r="54" spans="1:6" ht="13.5" thickBot="1">
      <c r="A54" s="20"/>
      <c r="B54" s="20"/>
      <c r="C54" s="20"/>
      <c r="D54" s="38"/>
      <c r="E54" s="22">
        <f>SUM(E8:E53)</f>
        <v>1719532.26</v>
      </c>
      <c r="F54" s="21"/>
    </row>
    <row r="55" ht="13.5" thickTop="1"/>
  </sheetData>
  <pageMargins left="0.7" right="0.7" top="0.75" bottom="0.75" header="0.3" footer="0.3"/>
  <pageSetup paperSize="9" scale="61" fitToHeight="0"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C19"/>
  <sheetViews>
    <sheetView zoomScale="110" view="normal" workbookViewId="0">
      <selection pane="topLeft" activeCell="G7" sqref="G7"/>
    </sheetView>
  </sheetViews>
  <sheetFormatPr defaultColWidth="9.140625" defaultRowHeight="12.75"/>
  <cols>
    <col min="1" max="1" width="42" style="14" customWidth="1"/>
    <col min="2" max="2" width="20.41796875" style="14" customWidth="1"/>
    <col min="3" max="16384" width="9.140625" style="14" customWidth="1"/>
  </cols>
  <sheetData>
    <row r="2" spans="1:2" ht="89.25">
      <c r="A2" s="15" t="s">
        <v>178</v>
      </c>
      <c r="B2" s="15"/>
    </row>
    <row r="3" spans="1:2">
      <c r="A3" s="15"/>
      <c r="B3" s="15"/>
    </row>
    <row r="4" spans="1:1">
      <c r="A4" s="14" t="s">
        <v>179</v>
      </c>
    </row>
    <row r="5" spans="1:3" ht="25.5">
      <c r="A5" s="42" t="s">
        <v>180</v>
      </c>
      <c r="B5" s="43" t="s">
        <v>497</v>
      </c>
      <c r="C5" s="32"/>
    </row>
    <row r="6" spans="1:3">
      <c r="A6" s="67" t="s">
        <v>181</v>
      </c>
      <c r="B6" s="68">
        <v>10913.89</v>
      </c>
      <c r="C6" s="32"/>
    </row>
    <row r="7" spans="1:3">
      <c r="A7" s="67" t="s">
        <v>182</v>
      </c>
      <c r="B7" s="68">
        <v>5233.98</v>
      </c>
      <c r="C7" s="32"/>
    </row>
    <row r="8" spans="1:3">
      <c r="A8" s="67" t="s">
        <v>182</v>
      </c>
      <c r="B8" s="68">
        <v>41017.33</v>
      </c>
      <c r="C8" s="32"/>
    </row>
    <row r="9" spans="1:3">
      <c r="A9" s="67" t="s">
        <v>183</v>
      </c>
      <c r="B9" s="68">
        <v>6058.78</v>
      </c>
      <c r="C9" s="32"/>
    </row>
    <row r="10" spans="1:3">
      <c r="A10" s="67" t="s">
        <v>184</v>
      </c>
      <c r="B10" s="68">
        <v>465.56</v>
      </c>
      <c r="C10" s="32"/>
    </row>
    <row r="11" spans="1:3">
      <c r="A11" s="67" t="s">
        <v>185</v>
      </c>
      <c r="B11" s="68">
        <v>64509.73</v>
      </c>
      <c r="C11" s="32"/>
    </row>
    <row r="12" spans="1:3">
      <c r="A12" s="67" t="s">
        <v>186</v>
      </c>
      <c r="B12" s="68">
        <v>59571.52</v>
      </c>
      <c r="C12" s="32"/>
    </row>
    <row r="13" spans="1:3">
      <c r="A13" s="67" t="s">
        <v>187</v>
      </c>
      <c r="B13" s="68">
        <v>6932.69</v>
      </c>
      <c r="C13" s="32"/>
    </row>
    <row r="14" spans="1:3">
      <c r="A14" s="67" t="s">
        <v>188</v>
      </c>
      <c r="B14" s="68">
        <v>28116.79</v>
      </c>
      <c r="C14" s="32"/>
    </row>
    <row r="15" spans="1:3">
      <c r="A15" s="67" t="s">
        <v>93</v>
      </c>
      <c r="B15" s="68">
        <v>6506.13</v>
      </c>
      <c r="C15" s="33"/>
    </row>
    <row r="16" spans="1:3">
      <c r="A16" s="67" t="s">
        <v>189</v>
      </c>
      <c r="B16" s="68">
        <v>66253.95</v>
      </c>
      <c r="C16" s="33"/>
    </row>
    <row r="17" spans="1:2">
      <c r="A17" s="67" t="s">
        <v>190</v>
      </c>
      <c r="B17" s="68">
        <v>5332.18</v>
      </c>
    </row>
    <row r="18" spans="1:2" ht="13.5" thickBot="1">
      <c r="A18" s="34" t="s">
        <v>191</v>
      </c>
      <c r="B18" s="35">
        <f>SUM(B6:B17)</f>
        <v>300912.52999999997</v>
      </c>
    </row>
    <row r="19" ht="13.5" thickTop="1"/>
  </sheetData>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Anita Varney</dc:creator>
  <dc:description/>
  <cp:keywords/>
  <cp:lastModifiedBy>Stuart Pontin</cp:lastModifiedBy>
  <dcterms:created xsi:type="dcterms:W3CDTF">2020-08-04T12:36:44Z</dcterms:created>
  <dcterms:modified xsi:type="dcterms:W3CDTF">2025-07-09T10:38:44Z</dcterms:modified>
  <dc:subject/>
  <dc:title>broadland-s106-annual-infrastructure-funding-statement-2024-to-2025</dc:title>
</cp:coreProperties>
</file>

<file path=docProps/custom.xml><?xml version="1.0" encoding="utf-8"?>
<Properties xmlns:vt="http://schemas.openxmlformats.org/officeDocument/2006/docPropsVTypes" xmlns="http://schemas.openxmlformats.org/officeDocument/2006/custom-properties"/>
</file>